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65521" windowWidth="9390" windowHeight="11760" activeTab="0"/>
  </bookViews>
  <sheets>
    <sheet name="様式5-2（特例増設用）" sheetId="1" r:id="rId1"/>
    <sheet name="別紙 １" sheetId="2" r:id="rId2"/>
    <sheet name="別紙２" sheetId="3" r:id="rId3"/>
    <sheet name="リスト" sheetId="4" state="hidden" r:id="rId4"/>
  </sheets>
  <definedNames>
    <definedName name="_xlnm.Print_Area" localSheetId="1">'別紙 １'!$A$1:$AG$43</definedName>
  </definedNames>
  <calcPr fullCalcOnLoad="1"/>
</workbook>
</file>

<file path=xl/comments1.xml><?xml version="1.0" encoding="utf-8"?>
<comments xmlns="http://schemas.openxmlformats.org/spreadsheetml/2006/main">
  <authors>
    <author>user</author>
  </authors>
  <commentList>
    <comment ref="AA12" authorId="0">
      <text>
        <r>
          <rPr>
            <b/>
            <sz val="9"/>
            <rFont val="ＭＳ Ｐゴシック"/>
            <family val="3"/>
          </rPr>
          <t>プルダウンより選択</t>
        </r>
      </text>
    </comment>
    <comment ref="AA13" authorId="0">
      <text>
        <r>
          <rPr>
            <b/>
            <sz val="9"/>
            <rFont val="ＭＳ Ｐゴシック"/>
            <family val="3"/>
          </rPr>
          <t>プルダウンより選択</t>
        </r>
      </text>
    </comment>
  </commentList>
</comments>
</file>

<file path=xl/comments3.xml><?xml version="1.0" encoding="utf-8"?>
<comments xmlns="http://schemas.openxmlformats.org/spreadsheetml/2006/main">
  <authors>
    <author>user</author>
  </authors>
  <commentList>
    <comment ref="T9" authorId="0">
      <text>
        <r>
          <rPr>
            <sz val="11"/>
            <rFont val="ＭＳ Ｐゴシック"/>
            <family val="3"/>
          </rPr>
          <t>プルダウンより選択</t>
        </r>
      </text>
    </comment>
  </commentList>
</comments>
</file>

<file path=xl/sharedStrings.xml><?xml version="1.0" encoding="utf-8"?>
<sst xmlns="http://schemas.openxmlformats.org/spreadsheetml/2006/main" count="472" uniqueCount="266">
  <si>
    <t>期日</t>
  </si>
  <si>
    <t>（人）</t>
  </si>
  <si>
    <t>摘　要</t>
  </si>
  <si>
    <t>人</t>
  </si>
  <si>
    <t>人</t>
  </si>
  <si>
    <t>期末雇用者数</t>
  </si>
  <si>
    <t>基礎雇用者数</t>
  </si>
  <si>
    <t>　</t>
  </si>
  <si>
    <t>事　業　所　名</t>
  </si>
  <si>
    <t>平成</t>
  </si>
  <si>
    <t>年</t>
  </si>
  <si>
    <t>月</t>
  </si>
  <si>
    <t>日</t>
  </si>
  <si>
    <t>○契約種別</t>
  </si>
  <si>
    <t>（全て小数点以下切り捨て）</t>
  </si>
  <si>
    <t>帳票月分</t>
  </si>
  <si>
    <t>使用期間</t>
  </si>
  <si>
    <t>検針日</t>
  </si>
  <si>
    <t>早収期限</t>
  </si>
  <si>
    <t>支払日</t>
  </si>
  <si>
    <t>契約電力</t>
  </si>
  <si>
    <t>早収料金(a)</t>
  </si>
  <si>
    <t>その他料金(b)</t>
  </si>
  <si>
    <t>電気料金(a+b)</t>
  </si>
  <si>
    <t>消費税等(ｃ)</t>
  </si>
  <si>
    <t>請求金額(a+b+c)</t>
  </si>
  <si>
    <t>（支払期限）</t>
  </si>
  <si>
    <t>(円)</t>
  </si>
  <si>
    <t>①</t>
  </si>
  <si>
    <t>月分</t>
  </si>
  <si>
    <t>／</t>
  </si>
  <si>
    <t>～</t>
  </si>
  <si>
    <t>②</t>
  </si>
  <si>
    <t>③</t>
  </si>
  <si>
    <t>④</t>
  </si>
  <si>
    <t>⑤</t>
  </si>
  <si>
    <t>⑥</t>
  </si>
  <si>
    <t>⑦</t>
  </si>
  <si>
    <t>合　　　　計</t>
  </si>
  <si>
    <t>⑧</t>
  </si>
  <si>
    <t>⑨</t>
  </si>
  <si>
    <t>⑩</t>
  </si>
  <si>
    <t>⑪</t>
  </si>
  <si>
    <t>⑫</t>
  </si>
  <si>
    <t>月　平　均</t>
  </si>
  <si>
    <t>ＰＡ</t>
  </si>
  <si>
    <t>ＰＢ</t>
  </si>
  <si>
    <t>２．基礎数値の算出</t>
  </si>
  <si>
    <t>CＡ</t>
  </si>
  <si>
    <t>円</t>
  </si>
  <si>
    <t>　（３）基礎雇用者数</t>
  </si>
  <si>
    <t>（</t>
  </si>
  <si>
    <t>）</t>
  </si>
  <si>
    <t>月</t>
  </si>
  <si>
    <t>月</t>
  </si>
  <si>
    <t>年</t>
  </si>
  <si>
    <t>年</t>
  </si>
  <si>
    <t>平成</t>
  </si>
  <si>
    <t>Ａ．</t>
  </si>
  <si>
    <t>Ｂ．</t>
  </si>
  <si>
    <t>平均支払　　　　　　電気料金</t>
  </si>
  <si>
    <t>日</t>
  </si>
  <si>
    <t>始　期</t>
  </si>
  <si>
    <t>記号</t>
  </si>
  <si>
    <t>記号</t>
  </si>
  <si>
    <t>CＢ</t>
  </si>
  <si>
    <t>LＡ</t>
  </si>
  <si>
    <t>LＢ</t>
  </si>
  <si>
    <t>①　ＰＡ</t>
  </si>
  <si>
    <t>最終決定の基礎雇用者数</t>
  </si>
  <si>
    <t>（円）</t>
  </si>
  <si>
    <t>　＊別紙２の３．平均契約電力、平均支払電気料金より</t>
  </si>
  <si>
    <t>様式５－２の別紙１</t>
  </si>
  <si>
    <t>様式５－２の別紙２</t>
  </si>
  <si>
    <t>・契約種別が複数ある場合は、別途電力契約ごとに集計表を作成し、各月分ごとに合算して記入</t>
  </si>
  <si>
    <t>平均支払電気料金</t>
  </si>
  <si>
    <t>この表に記入した固定資産台帳（全て）及び経理処理書類（基準金額以上）の写しを添付して下さい。</t>
  </si>
  <si>
    <t>（注）</t>
  </si>
  <si>
    <t>計</t>
  </si>
  <si>
    <t>月</t>
  </si>
  <si>
    <t>年</t>
  </si>
  <si>
    <t>平成</t>
  </si>
  <si>
    <t>（円）</t>
  </si>
  <si>
    <t>備　　考</t>
  </si>
  <si>
    <t>設置・保管場所</t>
  </si>
  <si>
    <t>固定資産の価額　　　　　　（税込み）</t>
  </si>
  <si>
    <t>耐用年数</t>
  </si>
  <si>
    <t>取得の時期</t>
  </si>
  <si>
    <t>数量</t>
  </si>
  <si>
    <t>固定資産の名称</t>
  </si>
  <si>
    <t>番号</t>
  </si>
  <si>
    <t>期</t>
  </si>
  <si>
    <t>初回の申請時期</t>
  </si>
  <si>
    <t>企業立地日</t>
  </si>
  <si>
    <t>事 業 所 名</t>
  </si>
  <si>
    <t>企　業　名（法人名又は個人名）</t>
  </si>
  <si>
    <t>１．申請者</t>
  </si>
  <si>
    <t>（様式５－２：特例増設用）</t>
  </si>
  <si>
    <t>（kW）</t>
  </si>
  <si>
    <t>３．平均契約電力、平均支払電気料金の算定</t>
  </si>
  <si>
    <t>　　次の場合は、記号PA・CA・LAの数値が基礎数値となります。</t>
  </si>
  <si>
    <t>特例増設に係る付属書類</t>
  </si>
  <si>
    <t>特例増設に係る基礎数値算出表</t>
  </si>
  <si>
    <t>　  上記以外の場合は、記号PA、PBの多い方・CA、CBの多い方・LA、LBの多い方の数値が基礎数値となります。</t>
  </si>
  <si>
    <t>※　その他料金（遅収料金、契約超過金等）について確認してください。　　</t>
  </si>
  <si>
    <t>　　　ａ．初回申請時は旧制度適用、その後１回目の特例増設をした場合</t>
  </si>
  <si>
    <t>基礎数値は別紙の「特例増設に係る基礎数値算出表」による。</t>
  </si>
  <si>
    <t>３．当初の企業立地に関する事項</t>
  </si>
  <si>
    <t>半期　区分</t>
  </si>
  <si>
    <t>平均　　　　契約電力</t>
  </si>
  <si>
    <t>○今回の特例増設日</t>
  </si>
  <si>
    <t>６．今回の特例増設による交付期間延長に適用される基礎数値</t>
  </si>
  <si>
    <t>２．今回の特例増設に至った経緯</t>
  </si>
  <si>
    <t>・固定資産価額を、消費税及び地方消費税の会計処理等で税込み額で計上している場合は、税抜き額も記入してください。</t>
  </si>
  <si>
    <t>　　　＊税抜きで固定資産計上している場合は、「固定資産の価額（税抜き）」のみに記入してください。</t>
  </si>
  <si>
    <t>５．今回の特例増設に伴って取得した固定資産の内容</t>
  </si>
  <si>
    <t>当初企業立地の申請</t>
  </si>
  <si>
    <t>特例増設１度目の申請</t>
  </si>
  <si>
    <t>特例増設２度目の申請</t>
  </si>
  <si>
    <t>応募要領の別紙Ｆ-1、F-2も参照ください。</t>
  </si>
  <si>
    <t>　 ＊経理処理書類とは、工事請負契約書、領収書等です。</t>
  </si>
  <si>
    <t>１度目の特例増設日</t>
  </si>
  <si>
    <t>２度目の特例増設日</t>
  </si>
  <si>
    <t>当初の企業立地日（特例増設日１度目）の属する半期の翌半期から当該特例増設日が属する半期の前の半期までの期間の各半期の平均契約電力のうち最大のもの</t>
  </si>
  <si>
    <t>当初の企業立地日（特例増設日１度目）の属する半期の翌半期から当該特例増設日が属する半期の前の半期までの期間の各半期の平均支払電気料金のうち最大のもの</t>
  </si>
  <si>
    <t>当初の企業立地日（特例増設日１度目）の属する半期の翌半期から当該特例増設日が属する半期の前の半期までの期間の各半期末日の雇用者数のうち最大の雇用者数</t>
  </si>
  <si>
    <t>特例増設前１年間</t>
  </si>
  <si>
    <t>１．新規申請から今回までの状況</t>
  </si>
  <si>
    <t>・特例増設日の属する月の支払分を含む過去１年間の実績を記入</t>
  </si>
  <si>
    <t>　・過去の電力帳票まとめ表【様式１】及び交付申請書等から作成 　　※特例増設１度目の初回申請で、当初の企業立地日が平成２０年３月３１日以前の場合、記入不要</t>
  </si>
  <si>
    <r>
      <t>企　業　名</t>
    </r>
    <r>
      <rPr>
        <sz val="11"/>
        <rFont val="ＭＳ Ｐ明朝"/>
        <family val="1"/>
      </rPr>
      <t>（法人名又は個人名）</t>
    </r>
  </si>
  <si>
    <t>[kW]</t>
  </si>
  <si>
    <t>　　　ｂ．企業立地日あるいは1回目の特例増設日の属する半期の翌半期以降、13年を経過した後の申請の場合</t>
  </si>
  <si>
    <t>Ａ．</t>
  </si>
  <si>
    <t>特例増設日の属する月の前1年間の平均契約電力</t>
  </si>
  <si>
    <t>終　期</t>
  </si>
  <si>
    <t>平均契約電力</t>
  </si>
  <si>
    <t>kW</t>
  </si>
  <si>
    <t>Ｂ．</t>
  </si>
  <si>
    <t>②　ＰＡ、ＰＢの多い方</t>
  </si>
  <si>
    <t>特例増設日の属する月の前1年間の平均支払電気料金</t>
  </si>
  <si>
    <t>　＊別紙２の３．平均契約電力、平均支払電気料金より</t>
  </si>
  <si>
    <t>①　ＣＡ</t>
  </si>
  <si>
    <t>②　ＣＡ、ＣＢの多い方</t>
  </si>
  <si>
    <t>Ａ．</t>
  </si>
  <si>
    <t>特例増設日の1年前の日が属する半期末日の雇用者数</t>
  </si>
  <si>
    <t>期　　日</t>
  </si>
  <si>
    <t>雇用者数</t>
  </si>
  <si>
    <t>①　ＬＡ</t>
  </si>
  <si>
    <t>Ｂ．</t>
  </si>
  <si>
    <t>②　ＬＡ、ＬＢの多い方</t>
  </si>
  <si>
    <t>この表に記入した固定資産台帳及び経理処理書類（基準金額以上）の写しを添付してください。</t>
  </si>
  <si>
    <t>ｋW</t>
  </si>
  <si>
    <t>４．特例増設に関する事項</t>
  </si>
  <si>
    <t>・固定資産が多数、多額の場合は、適宜の方法で区分調整、あるいは耐用年数ごとに一括して記入してください。　</t>
  </si>
  <si>
    <t>固定資産の価額　　　　　　（税抜き）</t>
  </si>
  <si>
    <t>（年）</t>
  </si>
  <si>
    <t>　（１）基礎契約電力</t>
  </si>
  <si>
    <t>　（２）基礎電気料金（月平均）</t>
  </si>
  <si>
    <t>最終決定の基礎電気料金（月平均）</t>
  </si>
  <si>
    <t>最終決定の基礎契約電力</t>
  </si>
  <si>
    <t>基礎契約電力</t>
  </si>
  <si>
    <t>基礎電気料金（月平均）</t>
  </si>
  <si>
    <t>補助対象期間</t>
  </si>
  <si>
    <t>H20上</t>
  </si>
  <si>
    <t>申請期</t>
  </si>
  <si>
    <t>補助対象　　　　　　　　　　　　　期末日</t>
  </si>
  <si>
    <t>H18上</t>
  </si>
  <si>
    <t>H18下</t>
  </si>
  <si>
    <t>H19上</t>
  </si>
  <si>
    <t>H19下</t>
  </si>
  <si>
    <t>H20下</t>
  </si>
  <si>
    <t>H21上</t>
  </si>
  <si>
    <t>H21下</t>
  </si>
  <si>
    <t>H22上</t>
  </si>
  <si>
    <t>H22下</t>
  </si>
  <si>
    <t>H23上</t>
  </si>
  <si>
    <t>H23下</t>
  </si>
  <si>
    <t>H24上</t>
  </si>
  <si>
    <t>H24下</t>
  </si>
  <si>
    <t>H25上</t>
  </si>
  <si>
    <t>H25下</t>
  </si>
  <si>
    <t>H26上</t>
  </si>
  <si>
    <t>H26下</t>
  </si>
  <si>
    <t>H27上</t>
  </si>
  <si>
    <t>H27下</t>
  </si>
  <si>
    <t>H28上</t>
  </si>
  <si>
    <t>H28下</t>
  </si>
  <si>
    <t>H29上</t>
  </si>
  <si>
    <t>H29下</t>
  </si>
  <si>
    <t>H30上</t>
  </si>
  <si>
    <t>H30下</t>
  </si>
  <si>
    <t>H31上</t>
  </si>
  <si>
    <t>H31下</t>
  </si>
  <si>
    <t>H32上</t>
  </si>
  <si>
    <t>H32下</t>
  </si>
  <si>
    <t>H33上</t>
  </si>
  <si>
    <t>H33下</t>
  </si>
  <si>
    <t>半期区分</t>
  </si>
  <si>
    <t>申請期</t>
  </si>
  <si>
    <t>H34上</t>
  </si>
  <si>
    <t>補助対象期間</t>
  </si>
  <si>
    <t>H18.4.1 ～ H18.9.30</t>
  </si>
  <si>
    <t>H18.10.1 ～ H19.3.31</t>
  </si>
  <si>
    <t>H19.4.1 ～ H19.9.30</t>
  </si>
  <si>
    <t>H19.10.1 ～ H20.3.31</t>
  </si>
  <si>
    <t>H20.4.1 ～ H20.9.30</t>
  </si>
  <si>
    <t>H20.10.1 ～ H21.3.31</t>
  </si>
  <si>
    <t>H21.4.1 ～ H21.9.30</t>
  </si>
  <si>
    <t>H21.10.1 ～ H22.3.31</t>
  </si>
  <si>
    <t>H22.4.1 ～ H22.9.30</t>
  </si>
  <si>
    <t>H22.10.1 ～ H23.3.31</t>
  </si>
  <si>
    <t>H23.4.1 ～ H23.9.30</t>
  </si>
  <si>
    <t>H23.10.1 ～ H24.3.31</t>
  </si>
  <si>
    <t>H24.4.1 ～ H24.9.30</t>
  </si>
  <si>
    <t>H24.10.1 ～ H25.3.31</t>
  </si>
  <si>
    <t>H25.4.1 ～ H25.9.30</t>
  </si>
  <si>
    <t>H25.10.1 ～ H26.3.31</t>
  </si>
  <si>
    <t>H26.4.1 ～ H26.9.30</t>
  </si>
  <si>
    <t>H26.10.1 ～ H27.3.31</t>
  </si>
  <si>
    <t>H27.4.1 ～ H27.9.30</t>
  </si>
  <si>
    <t>H27.10.1 ～ H28.3.31</t>
  </si>
  <si>
    <t>H28.4.1 ～ H28.9.30</t>
  </si>
  <si>
    <t>H28.10.1 ～ H29.3.31</t>
  </si>
  <si>
    <t>H29.4.1 ～ H29.9.30</t>
  </si>
  <si>
    <t>H29.10.1 ～ H30.3.31</t>
  </si>
  <si>
    <t>H30.4.1 ～ H30.9.30</t>
  </si>
  <si>
    <t>H30.10.1 ～ H31.3.31</t>
  </si>
  <si>
    <t>H31.4.1 ～ H31.9.30</t>
  </si>
  <si>
    <t>H31.10.1 ～ H32.3.31</t>
  </si>
  <si>
    <t>H32.4.1 ～ H32.9.30</t>
  </si>
  <si>
    <t>H32.10.1 ～ H33.3.31</t>
  </si>
  <si>
    <t>H33.4.1 ～ H33.9.30</t>
  </si>
  <si>
    <t>H33.10.1 ～ H34.3.31</t>
  </si>
  <si>
    <t>補助対象期末日</t>
  </si>
  <si>
    <t>H17下</t>
  </si>
  <si>
    <t>H17上</t>
  </si>
  <si>
    <t>H16下</t>
  </si>
  <si>
    <t>H16上</t>
  </si>
  <si>
    <t>H15下</t>
  </si>
  <si>
    <t>H15上</t>
  </si>
  <si>
    <t>H14下</t>
  </si>
  <si>
    <t>H14上</t>
  </si>
  <si>
    <t>H13下</t>
  </si>
  <si>
    <t>H13上</t>
  </si>
  <si>
    <t>H12下</t>
  </si>
  <si>
    <t>H12上</t>
  </si>
  <si>
    <t>H11下</t>
  </si>
  <si>
    <t>H11上</t>
  </si>
  <si>
    <t>H17.10.1 ～ H18.3.31</t>
  </si>
  <si>
    <t>H17.4.1 ～ H17.9.30</t>
  </si>
  <si>
    <t>H16.10.1 ～ H17.3.31</t>
  </si>
  <si>
    <t>H16.4.1 ～ H16.9.30</t>
  </si>
  <si>
    <t>H15.10.1 ～ H16.3.31</t>
  </si>
  <si>
    <t>H15.4.1 ～ H15.9.30</t>
  </si>
  <si>
    <t>H14.10.1 ～ H15.3.31</t>
  </si>
  <si>
    <t>H14.4.1 ～ H14.9.30</t>
  </si>
  <si>
    <t>H13.10.1 ～ H14.3.31</t>
  </si>
  <si>
    <t>H13.4.1 ～ H13.9.30</t>
  </si>
  <si>
    <t>H12.10.1 ～ H13.3.31</t>
  </si>
  <si>
    <t>H12.4.1 ～ H12.9.30</t>
  </si>
  <si>
    <t>H11.10.1 ～ H12.3.31</t>
  </si>
  <si>
    <t>H11.4.1 ～ H11.9.30</t>
  </si>
  <si>
    <t>遅収料金、　　　　　　　　　　契約超過金等</t>
  </si>
  <si>
    <t>所在・隣接の区分</t>
  </si>
  <si>
    <t>立地形態(新設・増設）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</si>
</sst>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0\)"/>
    <numFmt numFmtId="178" formatCode="0_);\(0\)"/>
    <numFmt numFmtId="179" formatCode="#,##0_ "/>
    <numFmt numFmtId="180" formatCode="0_ "/>
    <numFmt numFmtId="181" formatCode="#,##0_);[Red]\(#,##0\)"/>
    <numFmt numFmtId="182" formatCode="[DBNum3][$-411]#,##0"/>
    <numFmt numFmtId="183" formatCode="0;\-0;;@"/>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1"/>
      <name val="ＭＳ Ｐ明朝"/>
      <family val="1"/>
    </font>
    <font>
      <sz val="16"/>
      <name val="ＭＳ Ｐ明朝"/>
      <family val="1"/>
    </font>
    <font>
      <b/>
      <sz val="16"/>
      <name val="ＭＳ Ｐ明朝"/>
      <family val="1"/>
    </font>
    <font>
      <sz val="18"/>
      <name val="ＭＳ Ｐ明朝"/>
      <family val="1"/>
    </font>
    <font>
      <sz val="12"/>
      <name val="ＭＳ Ｐ明朝"/>
      <family val="1"/>
    </font>
    <font>
      <sz val="14"/>
      <name val="ＭＳ Ｐ明朝"/>
      <family val="1"/>
    </font>
    <font>
      <sz val="9"/>
      <name val="ＭＳ Ｐ明朝"/>
      <family val="1"/>
    </font>
    <font>
      <sz val="8"/>
      <name val="ＭＳ Ｐ明朝"/>
      <family val="1"/>
    </font>
    <font>
      <b/>
      <sz val="11"/>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thin"/>
      <top style="thin"/>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thin"/>
    </border>
    <border>
      <left style="thin"/>
      <right style="thin"/>
      <top/>
      <bottom style="thin"/>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medium"/>
      <top style="thin"/>
      <bottom style="thin"/>
    </border>
    <border>
      <left style="medium"/>
      <right>
        <color indexed="63"/>
      </right>
      <top style="thin"/>
      <bottom style="thin"/>
    </border>
    <border>
      <left style="thin"/>
      <right/>
      <top/>
      <bottom/>
    </border>
    <border>
      <left style="medium"/>
      <right style="medium"/>
      <top style="thin"/>
      <bottom>
        <color indexed="63"/>
      </bottom>
    </border>
    <border>
      <left style="medium"/>
      <right style="medium"/>
      <top style="thin"/>
      <bottom style="medium"/>
    </border>
    <border>
      <left style="thin"/>
      <right style="thin"/>
      <top style="thin"/>
      <bottom style="medium"/>
    </border>
    <border>
      <left style="medium"/>
      <right style="medium"/>
      <top>
        <color indexed="63"/>
      </top>
      <bottom style="medium"/>
    </border>
    <border>
      <left>
        <color indexed="63"/>
      </left>
      <right style="thin"/>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style="medium"/>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thin"/>
      <top>
        <color indexed="63"/>
      </top>
      <bottom>
        <color indexed="63"/>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3" fillId="0" borderId="0">
      <alignment/>
      <protection/>
    </xf>
    <xf numFmtId="0" fontId="49" fillId="32" borderId="0" applyNumberFormat="0" applyBorder="0" applyAlignment="0" applyProtection="0"/>
  </cellStyleXfs>
  <cellXfs count="400">
    <xf numFmtId="0" fontId="0" fillId="0" borderId="0" xfId="0" applyFont="1" applyAlignment="1">
      <alignment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right" vertical="center"/>
    </xf>
    <xf numFmtId="0" fontId="4" fillId="33" borderId="12" xfId="0" applyFont="1" applyFill="1" applyBorder="1" applyAlignment="1">
      <alignment vertical="center"/>
    </xf>
    <xf numFmtId="0" fontId="5" fillId="0" borderId="0" xfId="60" applyFont="1">
      <alignment/>
      <protection/>
    </xf>
    <xf numFmtId="0" fontId="6" fillId="0" borderId="0" xfId="60" applyFont="1">
      <alignment/>
      <protection/>
    </xf>
    <xf numFmtId="0" fontId="7" fillId="0" borderId="0" xfId="60" applyFont="1">
      <alignment/>
      <protection/>
    </xf>
    <xf numFmtId="0" fontId="5" fillId="0" borderId="0" xfId="0" applyFont="1" applyAlignment="1">
      <alignment horizontal="right" vertical="center"/>
    </xf>
    <xf numFmtId="0" fontId="6" fillId="0" borderId="0" xfId="60" applyFont="1" applyAlignment="1">
      <alignment horizontal="right" vertical="center"/>
      <protection/>
    </xf>
    <xf numFmtId="56" fontId="6" fillId="0" borderId="0" xfId="60" applyNumberFormat="1" applyFont="1" applyAlignment="1" quotePrefix="1">
      <alignment horizontal="right" vertical="center"/>
      <protection/>
    </xf>
    <xf numFmtId="0" fontId="7" fillId="0" borderId="0" xfId="60" applyFont="1" applyAlignment="1">
      <alignment horizontal="right" vertical="center"/>
      <protection/>
    </xf>
    <xf numFmtId="0" fontId="8" fillId="0" borderId="0" xfId="60" applyFont="1">
      <alignment/>
      <protection/>
    </xf>
    <xf numFmtId="0" fontId="9" fillId="0" borderId="0" xfId="60" applyFont="1">
      <alignment/>
      <protection/>
    </xf>
    <xf numFmtId="0" fontId="10" fillId="0" borderId="0" xfId="60" applyFont="1">
      <alignment/>
      <protection/>
    </xf>
    <xf numFmtId="0" fontId="10" fillId="0" borderId="0" xfId="60" applyFont="1" applyAlignment="1">
      <alignment vertical="center"/>
      <protection/>
    </xf>
    <xf numFmtId="0" fontId="5" fillId="0" borderId="0" xfId="60" applyFont="1" applyBorder="1" applyAlignment="1">
      <alignment vertical="center"/>
      <protection/>
    </xf>
    <xf numFmtId="0" fontId="9" fillId="0" borderId="0" xfId="60" applyFont="1" applyAlignment="1">
      <alignment vertical="center"/>
      <protection/>
    </xf>
    <xf numFmtId="0" fontId="10" fillId="0" borderId="0" xfId="60" applyFont="1" applyAlignment="1">
      <alignment horizontal="left" vertical="center"/>
      <protection/>
    </xf>
    <xf numFmtId="0" fontId="5" fillId="0" borderId="0" xfId="60" applyFont="1" applyAlignment="1">
      <alignment vertical="center"/>
      <protection/>
    </xf>
    <xf numFmtId="0" fontId="10" fillId="0" borderId="0" xfId="60" applyFont="1" applyAlignment="1">
      <alignment horizontal="center" vertical="center"/>
      <protection/>
    </xf>
    <xf numFmtId="0" fontId="9" fillId="0" borderId="13" xfId="60" applyFont="1" applyBorder="1" applyAlignment="1">
      <alignment vertical="center"/>
      <protection/>
    </xf>
    <xf numFmtId="0" fontId="9" fillId="0" borderId="14" xfId="60" applyFont="1" applyBorder="1" applyAlignment="1">
      <alignment horizontal="right" vertical="center"/>
      <protection/>
    </xf>
    <xf numFmtId="0" fontId="9" fillId="0" borderId="15" xfId="60" applyFont="1" applyBorder="1" applyAlignment="1">
      <alignment horizontal="center" vertical="center"/>
      <protection/>
    </xf>
    <xf numFmtId="0" fontId="9" fillId="0" borderId="16" xfId="60" applyFont="1" applyBorder="1" applyAlignment="1">
      <alignment horizontal="center" vertical="center"/>
      <protection/>
    </xf>
    <xf numFmtId="0" fontId="5" fillId="0" borderId="0" xfId="60" applyFont="1" applyBorder="1">
      <alignment/>
      <protection/>
    </xf>
    <xf numFmtId="0" fontId="11" fillId="0" borderId="0" xfId="60" applyFont="1" applyBorder="1">
      <alignment/>
      <protection/>
    </xf>
    <xf numFmtId="0" fontId="5" fillId="0" borderId="0" xfId="60" applyFont="1" applyBorder="1" applyAlignment="1">
      <alignment horizontal="right"/>
      <protection/>
    </xf>
    <xf numFmtId="0" fontId="9" fillId="0" borderId="0" xfId="60" applyFont="1" applyBorder="1">
      <alignment/>
      <protection/>
    </xf>
    <xf numFmtId="0" fontId="9" fillId="0" borderId="11" xfId="60" applyFont="1" applyBorder="1">
      <alignment/>
      <protection/>
    </xf>
    <xf numFmtId="0" fontId="9" fillId="0" borderId="11" xfId="60" applyFont="1" applyBorder="1" applyAlignment="1">
      <alignment horizontal="right" vertical="center"/>
      <protection/>
    </xf>
    <xf numFmtId="0" fontId="9" fillId="0" borderId="0" xfId="60" applyFont="1" applyAlignment="1">
      <alignment vertical="top"/>
      <protection/>
    </xf>
    <xf numFmtId="0" fontId="9" fillId="0" borderId="0" xfId="60" applyFont="1" applyBorder="1" applyAlignment="1">
      <alignment vertical="top" wrapText="1"/>
      <protection/>
    </xf>
    <xf numFmtId="0" fontId="9" fillId="0" borderId="17" xfId="60" applyFont="1" applyBorder="1" applyAlignment="1">
      <alignment horizontal="center" vertical="center" wrapText="1"/>
      <protection/>
    </xf>
    <xf numFmtId="0" fontId="9" fillId="0" borderId="0" xfId="60" applyFont="1" applyAlignment="1">
      <alignment horizontal="center" vertical="center" wrapText="1"/>
      <protection/>
    </xf>
    <xf numFmtId="0" fontId="9" fillId="0" borderId="18" xfId="60" applyFont="1" applyBorder="1" applyAlignment="1">
      <alignment horizontal="center" vertical="center" wrapText="1"/>
      <protection/>
    </xf>
    <xf numFmtId="0" fontId="12" fillId="0" borderId="19" xfId="60" applyFont="1" applyBorder="1" applyAlignment="1">
      <alignment horizontal="center" vertical="center"/>
      <protection/>
    </xf>
    <xf numFmtId="0" fontId="12" fillId="0" borderId="11" xfId="60" applyFont="1" applyBorder="1" applyAlignment="1">
      <alignment horizontal="center" vertical="center"/>
      <protection/>
    </xf>
    <xf numFmtId="0" fontId="12" fillId="0" borderId="20" xfId="60" applyFont="1" applyBorder="1" applyAlignment="1">
      <alignment horizontal="center" vertical="center"/>
      <protection/>
    </xf>
    <xf numFmtId="0" fontId="9" fillId="0" borderId="19" xfId="60" applyFont="1" applyBorder="1" applyAlignment="1">
      <alignment horizontal="center" vertical="center"/>
      <protection/>
    </xf>
    <xf numFmtId="0" fontId="9" fillId="0" borderId="11" xfId="60" applyFont="1" applyBorder="1" applyAlignment="1">
      <alignment horizontal="center" vertical="center"/>
      <protection/>
    </xf>
    <xf numFmtId="0" fontId="9" fillId="0" borderId="20" xfId="60" applyFont="1" applyBorder="1" applyAlignment="1">
      <alignment horizontal="center" vertical="center"/>
      <protection/>
    </xf>
    <xf numFmtId="0" fontId="9" fillId="0" borderId="21" xfId="60" applyFont="1" applyBorder="1" applyAlignment="1">
      <alignment horizontal="center" vertical="center"/>
      <protection/>
    </xf>
    <xf numFmtId="0" fontId="9" fillId="0" borderId="22" xfId="60" applyFont="1" applyBorder="1" applyAlignment="1">
      <alignment horizontal="center" vertical="center"/>
      <protection/>
    </xf>
    <xf numFmtId="180" fontId="9" fillId="0" borderId="23" xfId="60" applyNumberFormat="1" applyFont="1" applyBorder="1" applyAlignment="1">
      <alignment horizontal="center" vertical="center"/>
      <protection/>
    </xf>
    <xf numFmtId="180" fontId="9" fillId="0" borderId="20" xfId="60" applyNumberFormat="1" applyFont="1" applyBorder="1" applyAlignment="1">
      <alignment horizontal="right" vertical="center"/>
      <protection/>
    </xf>
    <xf numFmtId="180" fontId="9" fillId="0" borderId="10" xfId="60" applyNumberFormat="1" applyFont="1" applyBorder="1" applyAlignment="1">
      <alignment horizontal="right" vertical="center"/>
      <protection/>
    </xf>
    <xf numFmtId="180" fontId="9" fillId="0" borderId="24" xfId="60" applyNumberFormat="1" applyFont="1" applyBorder="1" applyAlignment="1">
      <alignment horizontal="right" vertical="center"/>
      <protection/>
    </xf>
    <xf numFmtId="180" fontId="9" fillId="0" borderId="25" xfId="60" applyNumberFormat="1" applyFont="1" applyBorder="1" applyAlignment="1">
      <alignment horizontal="center" vertical="center"/>
      <protection/>
    </xf>
    <xf numFmtId="180" fontId="9" fillId="0" borderId="26" xfId="60" applyNumberFormat="1" applyFont="1" applyBorder="1" applyAlignment="1">
      <alignment horizontal="right" vertical="center"/>
      <protection/>
    </xf>
    <xf numFmtId="0" fontId="13" fillId="0" borderId="0" xfId="60" applyFont="1" applyAlignment="1" quotePrefix="1">
      <alignment horizontal="center"/>
      <protection/>
    </xf>
    <xf numFmtId="0" fontId="9" fillId="0" borderId="0" xfId="60" applyFont="1" quotePrefix="1">
      <alignment/>
      <protection/>
    </xf>
    <xf numFmtId="0" fontId="4" fillId="0" borderId="0" xfId="0" applyFont="1" applyAlignment="1">
      <alignment horizontal="left" vertical="center"/>
    </xf>
    <xf numFmtId="0" fontId="4" fillId="0" borderId="0" xfId="0" applyFont="1" applyBorder="1" applyAlignment="1">
      <alignment horizontal="center" vertical="center" wrapText="1"/>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Border="1" applyAlignment="1">
      <alignment vertical="center" shrinkToFit="1"/>
    </xf>
    <xf numFmtId="0" fontId="4" fillId="0" borderId="0" xfId="0" applyFont="1" applyBorder="1" applyAlignment="1">
      <alignment horizontal="left"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vertical="center"/>
    </xf>
    <xf numFmtId="0" fontId="4" fillId="0" borderId="10" xfId="0" applyFont="1" applyBorder="1" applyAlignment="1">
      <alignment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vertical="center"/>
    </xf>
    <xf numFmtId="0"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4" fillId="0" borderId="10" xfId="0" applyFont="1" applyBorder="1" applyAlignment="1">
      <alignment horizontal="center" vertical="center" wrapText="1"/>
    </xf>
    <xf numFmtId="0" fontId="4" fillId="0" borderId="10" xfId="0" applyNumberFormat="1" applyFont="1" applyBorder="1" applyAlignment="1">
      <alignment horizontal="right" vertical="center"/>
    </xf>
    <xf numFmtId="0" fontId="11" fillId="0" borderId="0" xfId="0" applyFont="1" applyBorder="1" applyAlignment="1">
      <alignment horizontal="left" vertical="center" wrapText="1"/>
    </xf>
    <xf numFmtId="0" fontId="5" fillId="0" borderId="19" xfId="0" applyFont="1" applyBorder="1" applyAlignment="1">
      <alignment vertical="center" wrapText="1"/>
    </xf>
    <xf numFmtId="0" fontId="5" fillId="0" borderId="11" xfId="0" applyFont="1" applyBorder="1" applyAlignment="1">
      <alignment vertical="center" wrapText="1"/>
    </xf>
    <xf numFmtId="0" fontId="5" fillId="0" borderId="20" xfId="0" applyFont="1" applyBorder="1" applyAlignment="1">
      <alignment vertical="center" wrapText="1"/>
    </xf>
    <xf numFmtId="0" fontId="11" fillId="0" borderId="0" xfId="0" applyFont="1" applyBorder="1" applyAlignment="1">
      <alignment horizontal="left" vertical="center" shrinkToFit="1"/>
    </xf>
    <xf numFmtId="0" fontId="11" fillId="0" borderId="0" xfId="0" applyFont="1" applyBorder="1" applyAlignment="1">
      <alignment vertical="center" shrinkToFit="1"/>
    </xf>
    <xf numFmtId="0" fontId="12"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4" fillId="0" borderId="22" xfId="0" applyFont="1" applyBorder="1" applyAlignment="1">
      <alignment vertical="center" wrapText="1"/>
    </xf>
    <xf numFmtId="0" fontId="4" fillId="0" borderId="11" xfId="0" applyFont="1" applyBorder="1" applyAlignment="1">
      <alignment horizontal="center" vertical="center" shrinkToFit="1"/>
    </xf>
    <xf numFmtId="0" fontId="4" fillId="0" borderId="10" xfId="0" applyFont="1" applyBorder="1" applyAlignment="1">
      <alignment horizontal="left" vertical="center"/>
    </xf>
    <xf numFmtId="0" fontId="4" fillId="0" borderId="24" xfId="0" applyFont="1" applyBorder="1" applyAlignment="1">
      <alignment vertical="center"/>
    </xf>
    <xf numFmtId="0" fontId="4" fillId="33" borderId="1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0" xfId="0" applyFont="1" applyFill="1" applyBorder="1" applyAlignment="1">
      <alignment horizontal="center" vertical="center"/>
    </xf>
    <xf numFmtId="0" fontId="12" fillId="0" borderId="0"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0" fillId="0" borderId="0" xfId="0" applyNumberFormat="1" applyAlignment="1">
      <alignment horizontal="center" vertical="center"/>
    </xf>
    <xf numFmtId="57"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9"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56" fontId="4" fillId="0" borderId="0" xfId="0" applyNumberFormat="1" applyFont="1" applyAlignment="1" applyProtection="1" quotePrefix="1">
      <alignment vertical="center"/>
      <protection/>
    </xf>
    <xf numFmtId="181" fontId="4" fillId="0" borderId="0" xfId="0" applyNumberFormat="1" applyFont="1" applyAlignment="1" applyProtection="1">
      <alignment vertical="center"/>
      <protection/>
    </xf>
    <xf numFmtId="0" fontId="4" fillId="0" borderId="0" xfId="0" applyFont="1" applyAlignment="1" applyProtection="1">
      <alignment vertical="top"/>
      <protection/>
    </xf>
    <xf numFmtId="0" fontId="4" fillId="0" borderId="0" xfId="0" applyFont="1" applyBorder="1" applyAlignment="1" applyProtection="1">
      <alignment horizontal="center" vertical="center" wrapText="1"/>
      <protection/>
    </xf>
    <xf numFmtId="181" fontId="4" fillId="0" borderId="0" xfId="0" applyNumberFormat="1" applyFont="1" applyBorder="1" applyAlignment="1" applyProtection="1">
      <alignment horizontal="center" vertical="center" wrapText="1"/>
      <protection/>
    </xf>
    <xf numFmtId="57" fontId="0" fillId="0" borderId="0" xfId="0" applyNumberFormat="1" applyAlignment="1" applyProtection="1">
      <alignment horizontal="center" vertical="center"/>
      <protection/>
    </xf>
    <xf numFmtId="0" fontId="4" fillId="0" borderId="0" xfId="0" applyFont="1" applyAlignment="1" applyProtection="1">
      <alignment/>
      <protection/>
    </xf>
    <xf numFmtId="0" fontId="4" fillId="0" borderId="23"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0" xfId="0" applyFont="1" applyAlignment="1" applyProtection="1">
      <alignment vertical="center" wrapText="1"/>
      <protection/>
    </xf>
    <xf numFmtId="181" fontId="4" fillId="0" borderId="0" xfId="0" applyNumberFormat="1" applyFont="1" applyAlignment="1" applyProtection="1">
      <alignment vertical="center" wrapText="1"/>
      <protection/>
    </xf>
    <xf numFmtId="0" fontId="4" fillId="0" borderId="0" xfId="0" applyFont="1" applyBorder="1" applyAlignment="1" applyProtection="1">
      <alignment vertical="center"/>
      <protection/>
    </xf>
    <xf numFmtId="0" fontId="4" fillId="0" borderId="0" xfId="0" applyFont="1" applyAlignment="1" applyProtection="1">
      <alignment vertical="center" shrinkToFit="1"/>
      <protection/>
    </xf>
    <xf numFmtId="181" fontId="4" fillId="0" borderId="0" xfId="0" applyNumberFormat="1" applyFont="1" applyAlignment="1" applyProtection="1">
      <alignment vertical="center" shrinkToFit="1"/>
      <protection/>
    </xf>
    <xf numFmtId="0" fontId="4" fillId="0" borderId="0" xfId="0" applyFont="1" applyBorder="1" applyAlignment="1" applyProtection="1">
      <alignment vertical="center" shrinkToFit="1"/>
      <protection/>
    </xf>
    <xf numFmtId="0" fontId="4" fillId="0" borderId="0" xfId="0" applyFont="1" applyBorder="1" applyAlignment="1" applyProtection="1">
      <alignment horizontal="left" vertical="center"/>
      <protection/>
    </xf>
    <xf numFmtId="179" fontId="4" fillId="0" borderId="0" xfId="0" applyNumberFormat="1" applyFont="1" applyBorder="1" applyAlignment="1" applyProtection="1">
      <alignment vertical="center"/>
      <protection/>
    </xf>
    <xf numFmtId="179" fontId="4" fillId="0" borderId="0" xfId="0" applyNumberFormat="1" applyFont="1" applyBorder="1" applyAlignment="1" applyProtection="1">
      <alignment horizontal="right" vertical="center"/>
      <protection/>
    </xf>
    <xf numFmtId="179" fontId="4" fillId="0" borderId="0" xfId="0" applyNumberFormat="1" applyFont="1" applyFill="1" applyBorder="1" applyAlignment="1" applyProtection="1">
      <alignment horizontal="right" vertical="center"/>
      <protection/>
    </xf>
    <xf numFmtId="0" fontId="4" fillId="0" borderId="0" xfId="0" applyFont="1" applyAlignment="1" applyProtection="1">
      <alignment horizontal="right" vertical="center"/>
      <protection/>
    </xf>
    <xf numFmtId="0" fontId="4" fillId="0" borderId="25" xfId="0" applyFont="1" applyBorder="1" applyAlignment="1" applyProtection="1">
      <alignment vertical="center" shrinkToFit="1"/>
      <protection/>
    </xf>
    <xf numFmtId="0" fontId="4" fillId="0" borderId="1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9"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6" xfId="0" applyFont="1" applyBorder="1" applyAlignment="1" applyProtection="1">
      <alignment horizontal="center" vertical="center"/>
      <protection/>
    </xf>
    <xf numFmtId="179" fontId="4" fillId="0" borderId="24" xfId="0" applyNumberFormat="1" applyFont="1" applyBorder="1" applyAlignment="1" applyProtection="1">
      <alignment vertical="center"/>
      <protection/>
    </xf>
    <xf numFmtId="179" fontId="4" fillId="0" borderId="10" xfId="0" applyNumberFormat="1" applyFont="1" applyBorder="1" applyAlignment="1" applyProtection="1">
      <alignment vertical="center"/>
      <protection/>
    </xf>
    <xf numFmtId="0" fontId="4" fillId="0" borderId="1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24" xfId="0" applyFont="1" applyBorder="1" applyAlignment="1" applyProtection="1">
      <alignment horizontal="right" vertical="center"/>
      <protection/>
    </xf>
    <xf numFmtId="0" fontId="4" fillId="0" borderId="24" xfId="0" applyFont="1" applyBorder="1" applyAlignment="1" applyProtection="1">
      <alignment vertical="center"/>
      <protection/>
    </xf>
    <xf numFmtId="0" fontId="4" fillId="0" borderId="27" xfId="0" applyFont="1" applyBorder="1" applyAlignment="1" applyProtection="1">
      <alignment horizontal="center" vertical="center"/>
      <protection/>
    </xf>
    <xf numFmtId="0" fontId="4" fillId="0" borderId="19" xfId="0" applyFont="1" applyBorder="1" applyAlignment="1" applyProtection="1">
      <alignment vertical="center" wrapText="1"/>
      <protection/>
    </xf>
    <xf numFmtId="181" fontId="4" fillId="0" borderId="0" xfId="0" applyNumberFormat="1" applyFont="1" applyAlignment="1" applyProtection="1">
      <alignment horizontal="right" vertical="center"/>
      <protection/>
    </xf>
    <xf numFmtId="0" fontId="5" fillId="0" borderId="10"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2" fillId="0" borderId="31" xfId="60" applyFont="1" applyBorder="1" applyAlignment="1">
      <alignment horizontal="center" vertical="center"/>
      <protection/>
    </xf>
    <xf numFmtId="0" fontId="4" fillId="0" borderId="23" xfId="0" applyFont="1" applyBorder="1" applyAlignment="1" applyProtection="1">
      <alignment horizontal="center" vertical="center"/>
      <protection locked="0"/>
    </xf>
    <xf numFmtId="57" fontId="4" fillId="0" borderId="12" xfId="0" applyNumberFormat="1" applyFont="1" applyBorder="1" applyAlignment="1" applyProtection="1">
      <alignment horizontal="center" vertical="center"/>
      <protection locked="0"/>
    </xf>
    <xf numFmtId="57" fontId="4" fillId="0" borderId="12" xfId="0" applyNumberFormat="1" applyFont="1" applyBorder="1" applyAlignment="1" applyProtection="1">
      <alignment horizontal="left" vertical="center"/>
      <protection locked="0"/>
    </xf>
    <xf numFmtId="0" fontId="4" fillId="0" borderId="12" xfId="0" applyFont="1" applyBorder="1" applyAlignment="1" applyProtection="1">
      <alignment vertical="center"/>
      <protection locked="0"/>
    </xf>
    <xf numFmtId="0" fontId="4" fillId="0" borderId="12" xfId="0" applyFont="1" applyBorder="1" applyAlignment="1" applyProtection="1">
      <alignment horizontal="left" vertical="center"/>
      <protection locked="0"/>
    </xf>
    <xf numFmtId="0" fontId="4" fillId="0" borderId="12" xfId="0" applyFont="1" applyBorder="1" applyAlignment="1" applyProtection="1">
      <alignment horizontal="center" vertical="center"/>
      <protection locked="0"/>
    </xf>
    <xf numFmtId="0" fontId="4" fillId="0" borderId="12" xfId="0" applyFont="1" applyBorder="1" applyAlignment="1" applyProtection="1">
      <alignment vertical="center" wrapText="1"/>
      <protection locked="0"/>
    </xf>
    <xf numFmtId="0" fontId="4" fillId="0" borderId="23" xfId="0" applyFont="1" applyBorder="1" applyAlignment="1" applyProtection="1">
      <alignment horizontal="left" vertical="center"/>
      <protection locked="0"/>
    </xf>
    <xf numFmtId="57" fontId="4" fillId="0" borderId="23" xfId="0" applyNumberFormat="1"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0" xfId="0" applyFont="1" applyFill="1" applyBorder="1" applyAlignment="1" applyProtection="1">
      <alignment vertical="center" shrinkToFit="1"/>
      <protection locked="0"/>
    </xf>
    <xf numFmtId="181" fontId="5" fillId="0" borderId="10" xfId="0" applyNumberFormat="1" applyFont="1" applyBorder="1" applyAlignment="1" applyProtection="1">
      <alignment vertical="center"/>
      <protection locked="0"/>
    </xf>
    <xf numFmtId="0" fontId="4" fillId="0" borderId="18" xfId="0" applyFont="1" applyBorder="1" applyAlignment="1" applyProtection="1">
      <alignment horizontal="center" vertical="center"/>
      <protection locked="0"/>
    </xf>
    <xf numFmtId="0" fontId="4" fillId="0" borderId="10" xfId="0" applyNumberFormat="1" applyFont="1" applyBorder="1" applyAlignment="1" applyProtection="1">
      <alignment horizontal="right" vertical="center"/>
      <protection locked="0"/>
    </xf>
    <xf numFmtId="0" fontId="4" fillId="0" borderId="26" xfId="0" applyNumberFormat="1" applyFont="1" applyBorder="1" applyAlignment="1" applyProtection="1">
      <alignment horizontal="right" vertical="center"/>
      <protection locked="0"/>
    </xf>
    <xf numFmtId="180" fontId="4" fillId="0" borderId="12" xfId="0" applyNumberFormat="1" applyFont="1" applyBorder="1" applyAlignment="1" applyProtection="1">
      <alignment horizontal="right" vertical="center"/>
      <protection locked="0"/>
    </xf>
    <xf numFmtId="0" fontId="4" fillId="0" borderId="24" xfId="0" applyFont="1" applyBorder="1" applyAlignment="1" applyProtection="1">
      <alignment vertical="center"/>
      <protection locked="0"/>
    </xf>
    <xf numFmtId="180" fontId="4" fillId="0" borderId="18" xfId="0" applyNumberFormat="1" applyFont="1" applyBorder="1" applyAlignment="1" applyProtection="1">
      <alignment horizontal="right" vertical="center"/>
      <protection locked="0"/>
    </xf>
    <xf numFmtId="0" fontId="4" fillId="0" borderId="27" xfId="0" applyFont="1" applyBorder="1" applyAlignment="1" applyProtection="1">
      <alignment vertical="center"/>
      <protection locked="0"/>
    </xf>
    <xf numFmtId="179" fontId="9" fillId="0" borderId="29" xfId="60" applyNumberFormat="1" applyFont="1" applyBorder="1" applyAlignment="1">
      <alignment horizontal="right" vertical="center"/>
      <protection/>
    </xf>
    <xf numFmtId="179" fontId="9" fillId="0" borderId="12" xfId="60" applyNumberFormat="1" applyFont="1" applyBorder="1" applyAlignment="1">
      <alignment horizontal="right" vertical="center"/>
      <protection/>
    </xf>
    <xf numFmtId="179" fontId="9" fillId="0" borderId="12" xfId="60" applyNumberFormat="1" applyFont="1" applyBorder="1" applyAlignment="1" applyProtection="1">
      <alignment vertical="center"/>
      <protection locked="0"/>
    </xf>
    <xf numFmtId="179" fontId="9" fillId="0" borderId="32" xfId="60" applyNumberFormat="1" applyFont="1" applyBorder="1" applyAlignment="1">
      <alignment horizontal="right" vertical="center"/>
      <protection/>
    </xf>
    <xf numFmtId="179" fontId="9" fillId="0" borderId="18" xfId="60" applyNumberFormat="1" applyFont="1" applyBorder="1" applyAlignment="1">
      <alignment horizontal="right" vertical="center"/>
      <protection/>
    </xf>
    <xf numFmtId="179" fontId="9" fillId="0" borderId="18" xfId="60" applyNumberFormat="1" applyFont="1" applyBorder="1" applyAlignment="1" applyProtection="1">
      <alignment vertical="center"/>
      <protection locked="0"/>
    </xf>
    <xf numFmtId="179" fontId="9" fillId="0" borderId="33" xfId="60" applyNumberFormat="1" applyFont="1" applyBorder="1" applyAlignment="1">
      <alignment horizontal="right" vertical="center"/>
      <protection/>
    </xf>
    <xf numFmtId="179" fontId="9" fillId="0" borderId="34" xfId="60" applyNumberFormat="1" applyFont="1" applyBorder="1" applyAlignment="1">
      <alignment vertical="center"/>
      <protection/>
    </xf>
    <xf numFmtId="179" fontId="9" fillId="0" borderId="35" xfId="0" applyNumberFormat="1" applyFont="1" applyBorder="1" applyAlignment="1">
      <alignment vertical="center"/>
    </xf>
    <xf numFmtId="0" fontId="9" fillId="0" borderId="23"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180" fontId="10" fillId="0" borderId="11" xfId="60" applyNumberFormat="1" applyFont="1" applyBorder="1" applyAlignment="1" quotePrefix="1">
      <alignment horizontal="center" vertical="center" shrinkToFit="1"/>
      <protection/>
    </xf>
    <xf numFmtId="0" fontId="10" fillId="0" borderId="10" xfId="0" applyFont="1" applyBorder="1" applyAlignment="1" applyProtection="1">
      <alignment horizontal="center" vertical="center"/>
      <protection locked="0"/>
    </xf>
    <xf numFmtId="180" fontId="10" fillId="0" borderId="11" xfId="60" applyNumberFormat="1" applyFont="1" applyBorder="1" applyAlignment="1">
      <alignment horizontal="center" vertical="center" shrinkToFit="1"/>
      <protection/>
    </xf>
    <xf numFmtId="180" fontId="10" fillId="0" borderId="10" xfId="60" applyNumberFormat="1" applyFont="1" applyBorder="1" applyAlignment="1">
      <alignment horizontal="center" vertical="center" shrinkToFit="1"/>
      <protection/>
    </xf>
    <xf numFmtId="180" fontId="10" fillId="0" borderId="0" xfId="60" applyNumberFormat="1" applyFont="1" applyBorder="1" applyAlignment="1" quotePrefix="1">
      <alignment horizontal="center" vertical="center" shrinkToFit="1"/>
      <protection/>
    </xf>
    <xf numFmtId="180" fontId="10" fillId="0" borderId="26" xfId="60" applyNumberFormat="1" applyFont="1" applyBorder="1" applyAlignment="1">
      <alignment horizontal="center" vertical="center" shrinkToFit="1"/>
      <protection/>
    </xf>
    <xf numFmtId="0" fontId="6" fillId="0" borderId="0" xfId="0" applyFont="1" applyAlignment="1">
      <alignment horizontal="center" vertical="center"/>
    </xf>
    <xf numFmtId="0" fontId="10" fillId="0" borderId="0" xfId="0" applyFont="1" applyAlignment="1" applyProtection="1">
      <alignment horizontal="center" vertical="center"/>
      <protection/>
    </xf>
    <xf numFmtId="0" fontId="10" fillId="0" borderId="23" xfId="60" applyNumberFormat="1" applyFont="1" applyBorder="1" applyAlignment="1" applyProtection="1">
      <alignment horizontal="right" vertical="center"/>
      <protection locked="0"/>
    </xf>
    <xf numFmtId="0" fontId="5" fillId="0" borderId="0" xfId="0" applyFont="1" applyAlignment="1" applyProtection="1">
      <alignment horizontal="right" vertical="top"/>
      <protection/>
    </xf>
    <xf numFmtId="0" fontId="4" fillId="0" borderId="26" xfId="0" applyNumberFormat="1" applyFont="1" applyBorder="1" applyAlignment="1">
      <alignment horizontal="center" vertical="center"/>
    </xf>
    <xf numFmtId="0" fontId="12" fillId="0" borderId="11" xfId="60" applyFont="1" applyBorder="1" applyAlignment="1">
      <alignment horizontal="right" vertical="top" wrapText="1"/>
      <protection/>
    </xf>
    <xf numFmtId="0" fontId="6" fillId="0" borderId="0" xfId="0" applyFont="1" applyAlignment="1">
      <alignment horizontal="center" vertical="center"/>
    </xf>
    <xf numFmtId="0" fontId="11" fillId="0" borderId="31" xfId="0" applyFont="1" applyBorder="1" applyAlignment="1">
      <alignment horizontal="left" vertical="center" wrapText="1"/>
    </xf>
    <xf numFmtId="0" fontId="50" fillId="0" borderId="31" xfId="0" applyFont="1" applyBorder="1" applyAlignment="1">
      <alignment vertical="center" wrapText="1"/>
    </xf>
    <xf numFmtId="182" fontId="4" fillId="0" borderId="28" xfId="0" applyNumberFormat="1" applyFont="1" applyBorder="1" applyAlignment="1" applyProtection="1">
      <alignment horizontal="right" vertical="center"/>
      <protection locked="0"/>
    </xf>
    <xf numFmtId="182" fontId="4" fillId="0" borderId="29" xfId="0" applyNumberFormat="1" applyFont="1" applyBorder="1" applyAlignment="1" applyProtection="1">
      <alignment horizontal="right" vertical="center"/>
      <protection locked="0"/>
    </xf>
    <xf numFmtId="182" fontId="4" fillId="0" borderId="30" xfId="0" applyNumberFormat="1" applyFont="1" applyBorder="1" applyAlignment="1" applyProtection="1">
      <alignment horizontal="right" vertical="center"/>
      <protection locked="0"/>
    </xf>
    <xf numFmtId="0" fontId="4" fillId="0" borderId="2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179" fontId="4" fillId="0" borderId="25" xfId="0" applyNumberFormat="1" applyFont="1" applyBorder="1" applyAlignment="1" applyProtection="1">
      <alignment horizontal="left" vertical="center"/>
      <protection locked="0"/>
    </xf>
    <xf numFmtId="179" fontId="4" fillId="0" borderId="26" xfId="0" applyNumberFormat="1" applyFont="1" applyBorder="1" applyAlignment="1" applyProtection="1">
      <alignment horizontal="left" vertical="center"/>
      <protection locked="0"/>
    </xf>
    <xf numFmtId="179" fontId="4" fillId="0" borderId="27" xfId="0" applyNumberFormat="1" applyFont="1" applyBorder="1" applyAlignment="1" applyProtection="1">
      <alignment horizontal="left" vertical="center"/>
      <protection locked="0"/>
    </xf>
    <xf numFmtId="179" fontId="4" fillId="0" borderId="23" xfId="0" applyNumberFormat="1" applyFont="1" applyBorder="1" applyAlignment="1" applyProtection="1">
      <alignment horizontal="left" vertical="center"/>
      <protection locked="0"/>
    </xf>
    <xf numFmtId="179" fontId="4" fillId="0" borderId="10" xfId="0" applyNumberFormat="1" applyFont="1" applyBorder="1" applyAlignment="1" applyProtection="1">
      <alignment horizontal="left" vertical="center"/>
      <protection locked="0"/>
    </xf>
    <xf numFmtId="179" fontId="4" fillId="0" borderId="24" xfId="0" applyNumberFormat="1" applyFont="1" applyBorder="1" applyAlignment="1" applyProtection="1">
      <alignment horizontal="left" vertical="center"/>
      <protection locked="0"/>
    </xf>
    <xf numFmtId="179" fontId="4" fillId="33" borderId="12" xfId="0" applyNumberFormat="1" applyFont="1" applyFill="1" applyBorder="1" applyAlignment="1">
      <alignment horizontal="left" vertical="center"/>
    </xf>
    <xf numFmtId="179" fontId="4" fillId="0" borderId="23" xfId="0" applyNumberFormat="1" applyFont="1" applyBorder="1" applyAlignment="1" applyProtection="1">
      <alignment horizontal="right" vertical="center"/>
      <protection locked="0"/>
    </xf>
    <xf numFmtId="179" fontId="4" fillId="0" borderId="10" xfId="0" applyNumberFormat="1" applyFont="1" applyBorder="1" applyAlignment="1" applyProtection="1">
      <alignment horizontal="right" vertical="center"/>
      <protection locked="0"/>
    </xf>
    <xf numFmtId="179" fontId="4" fillId="0" borderId="24" xfId="0" applyNumberFormat="1" applyFont="1" applyBorder="1" applyAlignment="1" applyProtection="1">
      <alignment horizontal="right" vertical="center"/>
      <protection locked="0"/>
    </xf>
    <xf numFmtId="0" fontId="4" fillId="0" borderId="10" xfId="0" applyFont="1" applyBorder="1" applyAlignment="1" applyProtection="1">
      <alignment horizontal="center" vertical="center"/>
      <protection locked="0"/>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xf>
    <xf numFmtId="179" fontId="4" fillId="0" borderId="12" xfId="0" applyNumberFormat="1" applyFont="1" applyBorder="1" applyAlignment="1">
      <alignment horizontal="right" vertical="center"/>
    </xf>
    <xf numFmtId="179" fontId="4" fillId="0" borderId="25" xfId="0" applyNumberFormat="1" applyFont="1" applyBorder="1" applyAlignment="1" applyProtection="1">
      <alignment horizontal="right" vertical="center"/>
      <protection locked="0"/>
    </xf>
    <xf numFmtId="179" fontId="4" fillId="0" borderId="26" xfId="0" applyNumberFormat="1" applyFont="1" applyBorder="1" applyAlignment="1" applyProtection="1">
      <alignment horizontal="right" vertical="center"/>
      <protection locked="0"/>
    </xf>
    <xf numFmtId="179" fontId="4" fillId="0" borderId="27" xfId="0" applyNumberFormat="1" applyFont="1" applyBorder="1" applyAlignment="1" applyProtection="1">
      <alignment horizontal="right" vertical="center"/>
      <protection locked="0"/>
    </xf>
    <xf numFmtId="179" fontId="4" fillId="0" borderId="12" xfId="0" applyNumberFormat="1" applyFont="1" applyFill="1" applyBorder="1" applyAlignment="1">
      <alignment horizontal="right"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5" fillId="0" borderId="31" xfId="0" applyFont="1" applyBorder="1" applyAlignment="1">
      <alignment horizontal="left" vertical="center"/>
    </xf>
    <xf numFmtId="0" fontId="5" fillId="0" borderId="0" xfId="0" applyFont="1" applyBorder="1" applyAlignment="1">
      <alignment horizontal="left" vertical="center"/>
    </xf>
    <xf numFmtId="0" fontId="5" fillId="0" borderId="23"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3"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12" fillId="0" borderId="0" xfId="0" applyFont="1" applyBorder="1" applyAlignment="1">
      <alignment horizontal="left" vertical="center"/>
    </xf>
    <xf numFmtId="0" fontId="4" fillId="0" borderId="25"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11" fillId="0" borderId="23" xfId="0" applyFont="1" applyBorder="1" applyAlignment="1">
      <alignment vertical="center"/>
    </xf>
    <xf numFmtId="0" fontId="11" fillId="0" borderId="10" xfId="0" applyFont="1" applyBorder="1" applyAlignment="1">
      <alignment vertical="center"/>
    </xf>
    <xf numFmtId="0" fontId="11" fillId="0" borderId="24" xfId="0" applyFont="1" applyBorder="1" applyAlignment="1">
      <alignment vertical="center"/>
    </xf>
    <xf numFmtId="0" fontId="5" fillId="0" borderId="31" xfId="0" applyFont="1" applyBorder="1" applyAlignment="1" applyProtection="1">
      <alignment horizontal="left" vertical="top" wrapText="1"/>
      <protection locked="0"/>
    </xf>
    <xf numFmtId="0" fontId="0" fillId="0" borderId="0" xfId="0" applyAlignment="1">
      <alignment vertical="center"/>
    </xf>
    <xf numFmtId="0" fontId="0" fillId="0" borderId="36" xfId="0" applyBorder="1" applyAlignment="1">
      <alignment vertical="center"/>
    </xf>
    <xf numFmtId="0" fontId="0" fillId="0" borderId="31" xfId="0" applyBorder="1" applyAlignment="1">
      <alignment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0" fillId="0" borderId="0" xfId="0" applyFont="1" applyAlignment="1" applyProtection="1">
      <alignment horizontal="center" vertical="center"/>
      <protection/>
    </xf>
    <xf numFmtId="179" fontId="4" fillId="0" borderId="23" xfId="0" applyNumberFormat="1" applyFont="1" applyFill="1" applyBorder="1" applyAlignment="1" applyProtection="1">
      <alignment horizontal="center" vertical="center"/>
      <protection/>
    </xf>
    <xf numFmtId="179" fontId="4" fillId="0" borderId="10" xfId="0" applyNumberFormat="1" applyFont="1" applyFill="1" applyBorder="1" applyAlignment="1" applyProtection="1">
      <alignment horizontal="center" vertical="center"/>
      <protection/>
    </xf>
    <xf numFmtId="179" fontId="4" fillId="0" borderId="24" xfId="0" applyNumberFormat="1" applyFont="1" applyFill="1" applyBorder="1" applyAlignment="1" applyProtection="1">
      <alignment horizontal="center" vertical="center"/>
      <protection/>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57" fontId="4" fillId="0" borderId="23" xfId="0" applyNumberFormat="1" applyFont="1" applyFill="1" applyBorder="1" applyAlignment="1" applyProtection="1">
      <alignment horizontal="center" vertical="center"/>
      <protection/>
    </xf>
    <xf numFmtId="57" fontId="4" fillId="0" borderId="10" xfId="0" applyNumberFormat="1" applyFont="1" applyFill="1" applyBorder="1" applyAlignment="1" applyProtection="1">
      <alignment horizontal="center" vertical="center"/>
      <protection/>
    </xf>
    <xf numFmtId="57" fontId="4" fillId="0" borderId="24" xfId="0" applyNumberFormat="1" applyFont="1" applyFill="1" applyBorder="1" applyAlignment="1" applyProtection="1">
      <alignment horizontal="center" vertical="center"/>
      <protection/>
    </xf>
    <xf numFmtId="0" fontId="4" fillId="0" borderId="25"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179" fontId="4" fillId="0" borderId="10" xfId="0" applyNumberFormat="1" applyFont="1" applyFill="1" applyBorder="1" applyAlignment="1" applyProtection="1" quotePrefix="1">
      <alignment horizontal="center" vertical="center"/>
      <protection/>
    </xf>
    <xf numFmtId="179" fontId="4" fillId="0" borderId="24" xfId="0" applyNumberFormat="1" applyFont="1" applyFill="1" applyBorder="1" applyAlignment="1" applyProtection="1" quotePrefix="1">
      <alignment horizontal="center" vertical="center"/>
      <protection/>
    </xf>
    <xf numFmtId="0" fontId="4" fillId="0" borderId="23"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179" fontId="4" fillId="0" borderId="23" xfId="0" applyNumberFormat="1" applyFont="1" applyFill="1" applyBorder="1" applyAlignment="1" applyProtection="1">
      <alignment horizontal="center" vertical="center"/>
      <protection locked="0"/>
    </xf>
    <xf numFmtId="179" fontId="4" fillId="0" borderId="24" xfId="0" applyNumberFormat="1"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181" fontId="5" fillId="0" borderId="25" xfId="0" applyNumberFormat="1" applyFont="1" applyBorder="1" applyAlignment="1" applyProtection="1">
      <alignment horizontal="right" vertical="center"/>
      <protection locked="0"/>
    </xf>
    <xf numFmtId="0" fontId="5" fillId="0" borderId="19" xfId="0" applyFont="1" applyBorder="1" applyAlignment="1" applyProtection="1">
      <alignment horizontal="right" vertical="center"/>
      <protection locked="0"/>
    </xf>
    <xf numFmtId="179" fontId="4" fillId="0" borderId="10" xfId="0" applyNumberFormat="1" applyFont="1" applyFill="1" applyBorder="1" applyAlignment="1" applyProtection="1">
      <alignment horizontal="center" vertical="center"/>
      <protection locked="0"/>
    </xf>
    <xf numFmtId="0" fontId="4" fillId="0" borderId="19"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25" xfId="0" applyFont="1" applyBorder="1" applyAlignment="1" applyProtection="1">
      <alignment horizontal="left" vertical="center" shrinkToFit="1"/>
      <protection/>
    </xf>
    <xf numFmtId="0" fontId="4" fillId="0" borderId="19" xfId="0" applyFont="1" applyBorder="1" applyAlignment="1" applyProtection="1">
      <alignment horizontal="left" vertical="center" shrinkToFit="1"/>
      <protection/>
    </xf>
    <xf numFmtId="0" fontId="4" fillId="0" borderId="23"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24" xfId="0" applyFont="1" applyBorder="1" applyAlignment="1" applyProtection="1">
      <alignment horizontal="center" vertical="center" shrinkToFit="1"/>
      <protection/>
    </xf>
    <xf numFmtId="0" fontId="4" fillId="0" borderId="26" xfId="0" applyFont="1" applyBorder="1" applyAlignment="1" applyProtection="1">
      <alignment horizontal="left" vertical="center" shrinkToFit="1"/>
      <protection/>
    </xf>
    <xf numFmtId="0" fontId="4" fillId="0" borderId="11" xfId="0" applyFont="1" applyBorder="1" applyAlignment="1" applyProtection="1">
      <alignment horizontal="left" vertical="center" shrinkToFit="1"/>
      <protection/>
    </xf>
    <xf numFmtId="0" fontId="4" fillId="0" borderId="27" xfId="0" applyFont="1" applyBorder="1" applyAlignment="1" applyProtection="1">
      <alignment horizontal="left" vertical="center" shrinkToFit="1"/>
      <protection/>
    </xf>
    <xf numFmtId="0" fontId="4" fillId="0" borderId="27" xfId="0" applyFont="1" applyBorder="1" applyAlignment="1" applyProtection="1">
      <alignment horizontal="left" vertical="center"/>
      <protection/>
    </xf>
    <xf numFmtId="0" fontId="4" fillId="0" borderId="20" xfId="0" applyFont="1" applyBorder="1" applyAlignment="1" applyProtection="1">
      <alignment horizontal="left" vertical="center"/>
      <protection/>
    </xf>
    <xf numFmtId="179" fontId="4" fillId="0" borderId="18" xfId="0" applyNumberFormat="1" applyFont="1" applyBorder="1" applyAlignment="1" applyProtection="1">
      <alignment horizontal="left" vertical="center"/>
      <protection/>
    </xf>
    <xf numFmtId="179" fontId="4" fillId="0" borderId="22" xfId="0" applyNumberFormat="1" applyFont="1" applyBorder="1" applyAlignment="1" applyProtection="1">
      <alignment horizontal="left" vertical="center"/>
      <protection/>
    </xf>
    <xf numFmtId="0" fontId="4" fillId="0" borderId="25"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179" fontId="4" fillId="0" borderId="25" xfId="0" applyNumberFormat="1" applyFont="1" applyBorder="1" applyAlignment="1" applyProtection="1">
      <alignment horizontal="left" vertical="center"/>
      <protection/>
    </xf>
    <xf numFmtId="179" fontId="4" fillId="0" borderId="26" xfId="0" applyNumberFormat="1" applyFont="1" applyBorder="1" applyAlignment="1" applyProtection="1">
      <alignment horizontal="left" vertical="center"/>
      <protection/>
    </xf>
    <xf numFmtId="179" fontId="4" fillId="0" borderId="27" xfId="0" applyNumberFormat="1" applyFont="1" applyBorder="1" applyAlignment="1" applyProtection="1">
      <alignment horizontal="left" vertical="center"/>
      <protection/>
    </xf>
    <xf numFmtId="179" fontId="4" fillId="0" borderId="19" xfId="0" applyNumberFormat="1" applyFont="1" applyBorder="1" applyAlignment="1" applyProtection="1">
      <alignment horizontal="left" vertical="center"/>
      <protection/>
    </xf>
    <xf numFmtId="179" fontId="4" fillId="0" borderId="11" xfId="0" applyNumberFormat="1" applyFont="1" applyBorder="1" applyAlignment="1" applyProtection="1">
      <alignment horizontal="left" vertical="center"/>
      <protection/>
    </xf>
    <xf numFmtId="179" fontId="4" fillId="0" borderId="20" xfId="0" applyNumberFormat="1" applyFont="1" applyBorder="1" applyAlignment="1" applyProtection="1">
      <alignment horizontal="left" vertical="center"/>
      <protection/>
    </xf>
    <xf numFmtId="181" fontId="5" fillId="0" borderId="19" xfId="0" applyNumberFormat="1" applyFont="1" applyBorder="1" applyAlignment="1" applyProtection="1">
      <alignment horizontal="right" vertical="center"/>
      <protection locked="0"/>
    </xf>
    <xf numFmtId="179" fontId="4" fillId="0" borderId="18" xfId="0" applyNumberFormat="1" applyFont="1" applyBorder="1" applyAlignment="1" applyProtection="1">
      <alignment vertical="center"/>
      <protection/>
    </xf>
    <xf numFmtId="179" fontId="4" fillId="0" borderId="22" xfId="0" applyNumberFormat="1" applyFont="1" applyBorder="1" applyAlignment="1" applyProtection="1">
      <alignment vertical="center"/>
      <protection/>
    </xf>
    <xf numFmtId="0" fontId="4" fillId="0" borderId="26" xfId="0" applyFont="1" applyBorder="1" applyAlignment="1" applyProtection="1">
      <alignment horizontal="left" vertical="center" wrapText="1"/>
      <protection/>
    </xf>
    <xf numFmtId="0" fontId="4" fillId="0" borderId="27" xfId="0" applyFont="1" applyBorder="1" applyAlignment="1" applyProtection="1">
      <alignment horizontal="left" vertical="center" wrapText="1"/>
      <protection/>
    </xf>
    <xf numFmtId="0" fontId="4" fillId="0" borderId="11" xfId="0" applyFont="1" applyBorder="1" applyAlignment="1" applyProtection="1">
      <alignment horizontal="left" vertical="center" wrapText="1"/>
      <protection/>
    </xf>
    <xf numFmtId="0" fontId="4" fillId="0" borderId="20" xfId="0" applyFont="1" applyBorder="1" applyAlignment="1" applyProtection="1">
      <alignment horizontal="left" vertical="center" wrapText="1"/>
      <protection/>
    </xf>
    <xf numFmtId="0" fontId="50" fillId="0" borderId="22" xfId="0" applyFont="1" applyBorder="1" applyAlignment="1" applyProtection="1">
      <alignment horizontal="left" vertical="center"/>
      <protection/>
    </xf>
    <xf numFmtId="179" fontId="5" fillId="0" borderId="23" xfId="0" applyNumberFormat="1" applyFont="1" applyBorder="1" applyAlignment="1" applyProtection="1">
      <alignment horizontal="right" vertical="center"/>
      <protection locked="0"/>
    </xf>
    <xf numFmtId="0" fontId="50" fillId="0" borderId="10" xfId="0" applyFont="1" applyBorder="1" applyAlignment="1" applyProtection="1">
      <alignment horizontal="right" vertical="center"/>
      <protection locked="0"/>
    </xf>
    <xf numFmtId="179" fontId="5" fillId="0" borderId="25" xfId="0" applyNumberFormat="1" applyFont="1" applyBorder="1" applyAlignment="1" applyProtection="1">
      <alignment horizontal="right" vertical="center"/>
      <protection locked="0"/>
    </xf>
    <xf numFmtId="0" fontId="50" fillId="0" borderId="26" xfId="0" applyFont="1" applyBorder="1" applyAlignment="1" applyProtection="1">
      <alignment horizontal="right" vertical="center"/>
      <protection locked="0"/>
    </xf>
    <xf numFmtId="0" fontId="50" fillId="0" borderId="19" xfId="0" applyFont="1" applyBorder="1" applyAlignment="1" applyProtection="1">
      <alignment horizontal="right" vertical="center"/>
      <protection locked="0"/>
    </xf>
    <xf numFmtId="0" fontId="50" fillId="0" borderId="11" xfId="0" applyFont="1" applyBorder="1" applyAlignment="1" applyProtection="1">
      <alignment horizontal="right" vertical="center"/>
      <protection locked="0"/>
    </xf>
    <xf numFmtId="0" fontId="4" fillId="0" borderId="26" xfId="0" applyFont="1" applyBorder="1" applyAlignment="1" applyProtection="1">
      <alignment vertical="center" wrapText="1"/>
      <protection/>
    </xf>
    <xf numFmtId="0" fontId="50" fillId="0" borderId="26" xfId="0" applyFont="1" applyBorder="1" applyAlignment="1" applyProtection="1">
      <alignment vertical="center" wrapText="1"/>
      <protection/>
    </xf>
    <xf numFmtId="0" fontId="50" fillId="0" borderId="27" xfId="0" applyFont="1" applyBorder="1" applyAlignment="1" applyProtection="1">
      <alignment vertical="center" wrapText="1"/>
      <protection/>
    </xf>
    <xf numFmtId="0" fontId="50" fillId="0" borderId="11" xfId="0" applyFont="1" applyBorder="1" applyAlignment="1" applyProtection="1">
      <alignment vertical="center" wrapText="1"/>
      <protection/>
    </xf>
    <xf numFmtId="0" fontId="50" fillId="0" borderId="20" xfId="0" applyFont="1" applyBorder="1" applyAlignment="1" applyProtection="1">
      <alignment vertical="center" wrapText="1"/>
      <protection/>
    </xf>
    <xf numFmtId="179" fontId="10" fillId="0" borderId="30" xfId="60" applyNumberFormat="1" applyFont="1" applyBorder="1" applyAlignment="1" applyProtection="1">
      <alignment vertical="center"/>
      <protection locked="0"/>
    </xf>
    <xf numFmtId="179" fontId="10" fillId="0" borderId="24" xfId="60" applyNumberFormat="1" applyFont="1" applyBorder="1" applyAlignment="1" applyProtection="1">
      <alignment vertical="center"/>
      <protection locked="0"/>
    </xf>
    <xf numFmtId="179" fontId="9" fillId="0" borderId="37" xfId="60" applyNumberFormat="1" applyFont="1" applyBorder="1" applyAlignment="1">
      <alignment vertical="center"/>
      <protection/>
    </xf>
    <xf numFmtId="179" fontId="9" fillId="0" borderId="38" xfId="60" applyNumberFormat="1" applyFont="1" applyBorder="1" applyAlignment="1">
      <alignment vertical="center"/>
      <protection/>
    </xf>
    <xf numFmtId="0" fontId="9" fillId="0" borderId="39" xfId="60" applyFont="1" applyBorder="1" applyAlignment="1">
      <alignment horizontal="center" vertical="center"/>
      <protection/>
    </xf>
    <xf numFmtId="0" fontId="9" fillId="0" borderId="40" xfId="60" applyFont="1" applyBorder="1" applyAlignment="1">
      <alignment horizontal="center" vertical="center"/>
      <protection/>
    </xf>
    <xf numFmtId="0" fontId="9" fillId="0" borderId="41" xfId="60" applyFont="1" applyBorder="1" applyAlignment="1">
      <alignment horizontal="center" vertical="center"/>
      <protection/>
    </xf>
    <xf numFmtId="0" fontId="9" fillId="0" borderId="42" xfId="60" applyFont="1" applyBorder="1" applyAlignment="1">
      <alignment horizontal="center" vertical="center"/>
      <protection/>
    </xf>
    <xf numFmtId="0" fontId="9" fillId="0" borderId="43" xfId="60" applyFont="1" applyBorder="1" applyAlignment="1">
      <alignment horizontal="center" vertical="center"/>
      <protection/>
    </xf>
    <xf numFmtId="0" fontId="9" fillId="0" borderId="44" xfId="60" applyFont="1" applyBorder="1" applyAlignment="1">
      <alignment horizontal="center" vertical="center"/>
      <protection/>
    </xf>
    <xf numFmtId="0" fontId="10" fillId="0" borderId="39" xfId="60" applyFont="1" applyBorder="1" applyAlignment="1" applyProtection="1">
      <alignment horizontal="center" vertical="center" wrapText="1"/>
      <protection locked="0"/>
    </xf>
    <xf numFmtId="0" fontId="10" fillId="0" borderId="40" xfId="60" applyFont="1" applyBorder="1" applyAlignment="1" applyProtection="1">
      <alignment horizontal="center" vertical="center" wrapText="1"/>
      <protection locked="0"/>
    </xf>
    <xf numFmtId="0" fontId="10" fillId="0" borderId="41" xfId="60" applyFont="1" applyBorder="1" applyAlignment="1" applyProtection="1">
      <alignment horizontal="center" vertical="center" wrapText="1"/>
      <protection locked="0"/>
    </xf>
    <xf numFmtId="0" fontId="10" fillId="0" borderId="45" xfId="60" applyFont="1" applyBorder="1" applyAlignment="1" applyProtection="1">
      <alignment horizontal="center" vertical="center" wrapText="1"/>
      <protection locked="0"/>
    </xf>
    <xf numFmtId="0" fontId="10" fillId="0" borderId="0" xfId="60" applyFont="1" applyBorder="1" applyAlignment="1" applyProtection="1">
      <alignment horizontal="center" vertical="center" wrapText="1"/>
      <protection locked="0"/>
    </xf>
    <xf numFmtId="0" fontId="10" fillId="0" borderId="13" xfId="60" applyFont="1" applyBorder="1" applyAlignment="1" applyProtection="1">
      <alignment horizontal="center" vertical="center" wrapText="1"/>
      <protection locked="0"/>
    </xf>
    <xf numFmtId="0" fontId="10" fillId="0" borderId="42" xfId="60" applyFont="1" applyBorder="1" applyAlignment="1" applyProtection="1">
      <alignment horizontal="center" vertical="center" wrapText="1"/>
      <protection locked="0"/>
    </xf>
    <xf numFmtId="0" fontId="10" fillId="0" borderId="43" xfId="60" applyFont="1" applyBorder="1" applyAlignment="1" applyProtection="1">
      <alignment horizontal="center" vertical="center" wrapText="1"/>
      <protection locked="0"/>
    </xf>
    <xf numFmtId="0" fontId="10" fillId="0" borderId="44" xfId="60" applyFont="1" applyBorder="1" applyAlignment="1" applyProtection="1">
      <alignment horizontal="center" vertical="center" wrapText="1"/>
      <protection locked="0"/>
    </xf>
    <xf numFmtId="0" fontId="5" fillId="0" borderId="46" xfId="60" applyFont="1" applyBorder="1" applyAlignment="1" applyProtection="1">
      <alignment horizontal="left"/>
      <protection locked="0"/>
    </xf>
    <xf numFmtId="180" fontId="9" fillId="0" borderId="23" xfId="60" applyNumberFormat="1" applyFont="1" applyBorder="1" applyAlignment="1" applyProtection="1">
      <alignment horizontal="right" vertical="center"/>
      <protection locked="0"/>
    </xf>
    <xf numFmtId="180" fontId="9" fillId="0" borderId="47" xfId="60" applyNumberFormat="1" applyFont="1" applyBorder="1" applyAlignment="1" applyProtection="1">
      <alignment horizontal="right" vertical="center"/>
      <protection locked="0"/>
    </xf>
    <xf numFmtId="0" fontId="9" fillId="0" borderId="19" xfId="60" applyFont="1" applyBorder="1" applyAlignment="1">
      <alignment horizontal="center" vertical="center"/>
      <protection/>
    </xf>
    <xf numFmtId="0" fontId="9" fillId="0" borderId="48" xfId="60" applyFont="1" applyBorder="1" applyAlignment="1">
      <alignment horizontal="center" vertical="center"/>
      <protection/>
    </xf>
    <xf numFmtId="0" fontId="10" fillId="0" borderId="39" xfId="60" applyFont="1" applyBorder="1" applyAlignment="1" applyProtection="1">
      <alignment vertical="center" wrapText="1"/>
      <protection locked="0"/>
    </xf>
    <xf numFmtId="0" fontId="10" fillId="0" borderId="41" xfId="60" applyFont="1" applyBorder="1" applyAlignment="1" applyProtection="1">
      <alignment vertical="center" wrapText="1"/>
      <protection locked="0"/>
    </xf>
    <xf numFmtId="0" fontId="10" fillId="0" borderId="45" xfId="60" applyFont="1" applyBorder="1" applyAlignment="1" applyProtection="1">
      <alignment vertical="center" wrapText="1"/>
      <protection locked="0"/>
    </xf>
    <xf numFmtId="0" fontId="10" fillId="0" borderId="13" xfId="60" applyFont="1" applyBorder="1" applyAlignment="1" applyProtection="1">
      <alignment vertical="center" wrapText="1"/>
      <protection locked="0"/>
    </xf>
    <xf numFmtId="0" fontId="10" fillId="0" borderId="42" xfId="60" applyFont="1" applyBorder="1" applyAlignment="1" applyProtection="1">
      <alignment vertical="center" wrapText="1"/>
      <protection locked="0"/>
    </xf>
    <xf numFmtId="0" fontId="10" fillId="0" borderId="44" xfId="60" applyFont="1" applyBorder="1" applyAlignment="1" applyProtection="1">
      <alignment vertical="center" wrapText="1"/>
      <protection locked="0"/>
    </xf>
    <xf numFmtId="179" fontId="10" fillId="0" borderId="45" xfId="60" applyNumberFormat="1" applyFont="1" applyBorder="1" applyAlignment="1">
      <alignment vertical="center"/>
      <protection/>
    </xf>
    <xf numFmtId="0" fontId="9" fillId="0" borderId="25" xfId="60" applyFont="1" applyBorder="1" applyAlignment="1">
      <alignment horizontal="center" vertical="center" wrapText="1"/>
      <protection/>
    </xf>
    <xf numFmtId="0" fontId="9" fillId="0" borderId="49" xfId="60" applyFont="1" applyBorder="1" applyAlignment="1">
      <alignment horizontal="center" vertical="center" wrapText="1"/>
      <protection/>
    </xf>
    <xf numFmtId="179" fontId="9" fillId="0" borderId="23" xfId="60" applyNumberFormat="1" applyFont="1" applyBorder="1" applyAlignment="1" applyProtection="1">
      <alignment horizontal="right" vertical="center"/>
      <protection locked="0"/>
    </xf>
    <xf numFmtId="179" fontId="9" fillId="0" borderId="24" xfId="60" applyNumberFormat="1" applyFont="1" applyBorder="1" applyAlignment="1" applyProtection="1">
      <alignment horizontal="right" vertical="center"/>
      <protection locked="0"/>
    </xf>
    <xf numFmtId="0" fontId="9" fillId="0" borderId="50" xfId="60" applyFont="1" applyBorder="1" applyAlignment="1">
      <alignment horizontal="center" vertical="center" wrapText="1"/>
      <protection/>
    </xf>
    <xf numFmtId="0" fontId="9" fillId="0" borderId="27" xfId="60" applyFont="1" applyBorder="1" applyAlignment="1">
      <alignment horizontal="center" vertical="center" wrapText="1"/>
      <protection/>
    </xf>
    <xf numFmtId="179" fontId="9" fillId="0" borderId="42" xfId="60" applyNumberFormat="1" applyFont="1" applyBorder="1" applyAlignment="1" quotePrefix="1">
      <alignment horizontal="right" vertical="center"/>
      <protection/>
    </xf>
    <xf numFmtId="179" fontId="9" fillId="0" borderId="44" xfId="60" applyNumberFormat="1" applyFont="1" applyBorder="1" applyAlignment="1" quotePrefix="1">
      <alignment horizontal="right" vertical="center"/>
      <protection/>
    </xf>
    <xf numFmtId="0" fontId="10" fillId="0" borderId="42" xfId="60" applyFont="1" applyBorder="1" applyAlignment="1">
      <alignment horizontal="center" vertical="center"/>
      <protection/>
    </xf>
    <xf numFmtId="0" fontId="5" fillId="0" borderId="43" xfId="0" applyFont="1" applyBorder="1" applyAlignment="1">
      <alignment vertical="center"/>
    </xf>
    <xf numFmtId="0" fontId="5" fillId="0" borderId="44" xfId="0" applyFont="1" applyBorder="1" applyAlignment="1">
      <alignment vertical="center"/>
    </xf>
    <xf numFmtId="0" fontId="9" fillId="0" borderId="26" xfId="60" applyFont="1" applyBorder="1" applyAlignment="1">
      <alignment horizontal="center" vertical="center" wrapText="1"/>
      <protection/>
    </xf>
    <xf numFmtId="180" fontId="10" fillId="0" borderId="51" xfId="60" applyNumberFormat="1" applyFont="1" applyBorder="1" applyAlignment="1">
      <alignment horizontal="center" vertical="center"/>
      <protection/>
    </xf>
    <xf numFmtId="180" fontId="10" fillId="0" borderId="52" xfId="60" applyNumberFormat="1" applyFont="1" applyBorder="1" applyAlignment="1">
      <alignment horizontal="center" vertical="center"/>
      <protection/>
    </xf>
    <xf numFmtId="0" fontId="5" fillId="0" borderId="52" xfId="0" applyFont="1" applyBorder="1" applyAlignment="1">
      <alignment horizontal="center" vertical="center"/>
    </xf>
    <xf numFmtId="0" fontId="9" fillId="0" borderId="25" xfId="60" applyFont="1" applyBorder="1" applyAlignment="1">
      <alignment horizontal="center" vertical="center"/>
      <protection/>
    </xf>
    <xf numFmtId="0" fontId="9" fillId="0" borderId="26" xfId="60" applyFont="1" applyBorder="1" applyAlignment="1">
      <alignment horizontal="center" vertical="center"/>
      <protection/>
    </xf>
    <xf numFmtId="0" fontId="9" fillId="0" borderId="27" xfId="60" applyFont="1" applyBorder="1" applyAlignment="1">
      <alignment horizontal="center" vertical="center"/>
      <protection/>
    </xf>
    <xf numFmtId="180" fontId="9" fillId="0" borderId="53" xfId="60" applyNumberFormat="1" applyFont="1" applyBorder="1" applyAlignment="1">
      <alignment horizontal="right" vertical="center"/>
      <protection/>
    </xf>
    <xf numFmtId="180" fontId="9" fillId="0" borderId="33" xfId="60" applyNumberFormat="1" applyFont="1" applyBorder="1" applyAlignment="1">
      <alignment horizontal="right" vertical="center"/>
      <protection/>
    </xf>
    <xf numFmtId="0" fontId="5" fillId="0" borderId="19" xfId="60" applyFont="1" applyBorder="1" applyAlignment="1">
      <alignment horizontal="center" vertical="center" shrinkToFit="1"/>
      <protection/>
    </xf>
    <xf numFmtId="0" fontId="5" fillId="0" borderId="11" xfId="60" applyFont="1" applyBorder="1" applyAlignment="1">
      <alignment horizontal="center" vertical="center" shrinkToFit="1"/>
      <protection/>
    </xf>
    <xf numFmtId="0" fontId="5" fillId="0" borderId="20" xfId="60" applyFont="1" applyBorder="1" applyAlignment="1">
      <alignment horizontal="center" vertical="center" shrinkToFit="1"/>
      <protection/>
    </xf>
    <xf numFmtId="0" fontId="9" fillId="0" borderId="0" xfId="60" applyFont="1" applyBorder="1" applyAlignment="1">
      <alignment vertical="center"/>
      <protection/>
    </xf>
    <xf numFmtId="0" fontId="5" fillId="0" borderId="0" xfId="60" applyFont="1" applyBorder="1" applyAlignment="1">
      <alignment vertical="center"/>
      <protection/>
    </xf>
    <xf numFmtId="0" fontId="10" fillId="0" borderId="0" xfId="60" applyFont="1" applyAlignment="1" applyProtection="1">
      <alignment horizontal="center" vertical="center"/>
      <protection locked="0"/>
    </xf>
    <xf numFmtId="0" fontId="9" fillId="0" borderId="46" xfId="60" applyFont="1" applyBorder="1" applyAlignment="1" applyProtection="1">
      <alignment horizontal="left" vertical="center"/>
      <protection locked="0"/>
    </xf>
    <xf numFmtId="0" fontId="9" fillId="0" borderId="46" xfId="60" applyFont="1" applyBorder="1" applyAlignment="1">
      <alignment horizontal="center" vertical="center"/>
      <protection/>
    </xf>
    <xf numFmtId="0" fontId="5" fillId="0" borderId="46" xfId="60" applyFont="1" applyBorder="1" applyAlignment="1">
      <alignment horizontal="center" vertical="center"/>
      <protection/>
    </xf>
    <xf numFmtId="0" fontId="9" fillId="0" borderId="20" xfId="60" applyFont="1" applyBorder="1" applyAlignment="1">
      <alignment horizontal="center" vertical="center"/>
      <protection/>
    </xf>
    <xf numFmtId="0" fontId="9" fillId="0" borderId="45" xfId="60" applyFont="1" applyBorder="1" applyAlignment="1">
      <alignment horizontal="center" vertical="center"/>
      <protection/>
    </xf>
    <xf numFmtId="0" fontId="9" fillId="0" borderId="0" xfId="60" applyFont="1" applyBorder="1" applyAlignment="1">
      <alignment horizontal="center" vertical="center"/>
      <protection/>
    </xf>
    <xf numFmtId="180" fontId="9" fillId="0" borderId="25" xfId="60" applyNumberFormat="1" applyFont="1" applyBorder="1" applyAlignment="1" applyProtection="1">
      <alignment horizontal="right" vertical="center"/>
      <protection locked="0"/>
    </xf>
    <xf numFmtId="180" fontId="9" fillId="0" borderId="49" xfId="60" applyNumberFormat="1" applyFont="1" applyBorder="1" applyAlignment="1" applyProtection="1">
      <alignment horizontal="right" vertical="center"/>
      <protection locked="0"/>
    </xf>
    <xf numFmtId="179" fontId="9" fillId="0" borderId="25" xfId="60" applyNumberFormat="1" applyFont="1" applyBorder="1" applyAlignment="1" applyProtection="1">
      <alignment horizontal="right" vertical="center"/>
      <protection locked="0"/>
    </xf>
    <xf numFmtId="179" fontId="9" fillId="0" borderId="27" xfId="60" applyNumberFormat="1" applyFont="1" applyBorder="1" applyAlignment="1" applyProtection="1">
      <alignment horizontal="right" vertical="center"/>
      <protection locked="0"/>
    </xf>
    <xf numFmtId="179" fontId="9" fillId="0" borderId="34" xfId="60" applyNumberFormat="1" applyFont="1" applyBorder="1" applyAlignment="1">
      <alignment horizontal="right" vertical="center"/>
      <protection/>
    </xf>
    <xf numFmtId="180" fontId="9" fillId="0" borderId="18" xfId="60" applyNumberFormat="1" applyFont="1" applyBorder="1" applyAlignment="1">
      <alignment vertical="center" textRotation="255" shrinkToFit="1"/>
      <protection/>
    </xf>
    <xf numFmtId="0" fontId="5" fillId="0" borderId="54" xfId="0" applyFont="1" applyBorder="1" applyAlignment="1">
      <alignment vertical="center" textRotation="255"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36</xdr:row>
      <xdr:rowOff>95250</xdr:rowOff>
    </xdr:from>
    <xdr:to>
      <xdr:col>16</xdr:col>
      <xdr:colOff>133350</xdr:colOff>
      <xdr:row>38</xdr:row>
      <xdr:rowOff>171450</xdr:rowOff>
    </xdr:to>
    <xdr:sp>
      <xdr:nvSpPr>
        <xdr:cNvPr id="1" name="左中かっこ 4"/>
        <xdr:cNvSpPr>
          <a:spLocks/>
        </xdr:cNvSpPr>
      </xdr:nvSpPr>
      <xdr:spPr>
        <a:xfrm>
          <a:off x="3733800" y="6800850"/>
          <a:ext cx="114300" cy="533400"/>
        </a:xfrm>
        <a:prstGeom prst="leftBrace">
          <a:avLst>
            <a:gd name="adj" fmla="val -47347"/>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30</xdr:row>
      <xdr:rowOff>171450</xdr:rowOff>
    </xdr:from>
    <xdr:to>
      <xdr:col>25</xdr:col>
      <xdr:colOff>76200</xdr:colOff>
      <xdr:row>31</xdr:row>
      <xdr:rowOff>333375</xdr:rowOff>
    </xdr:to>
    <xdr:sp>
      <xdr:nvSpPr>
        <xdr:cNvPr id="1" name="正方形/長方形 4"/>
        <xdr:cNvSpPr>
          <a:spLocks/>
        </xdr:cNvSpPr>
      </xdr:nvSpPr>
      <xdr:spPr>
        <a:xfrm>
          <a:off x="6419850" y="10182225"/>
          <a:ext cx="1457325" cy="3714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21</xdr:col>
      <xdr:colOff>0</xdr:colOff>
      <xdr:row>31</xdr:row>
      <xdr:rowOff>9525</xdr:rowOff>
    </xdr:from>
    <xdr:ext cx="1333500" cy="295275"/>
    <xdr:sp>
      <xdr:nvSpPr>
        <xdr:cNvPr id="2" name="テキスト ボックス 5"/>
        <xdr:cNvSpPr txBox="1">
          <a:spLocks noChangeArrowheads="1"/>
        </xdr:cNvSpPr>
      </xdr:nvSpPr>
      <xdr:spPr>
        <a:xfrm>
          <a:off x="6419850" y="10229850"/>
          <a:ext cx="1333500" cy="295275"/>
        </a:xfrm>
        <a:prstGeom prst="rect">
          <a:avLst/>
        </a:prstGeom>
        <a:noFill/>
        <a:ln w="9525" cmpd="sng">
          <a:noFill/>
        </a:ln>
      </xdr:spPr>
      <xdr:txBody>
        <a:bodyPr vertOverflow="clip" wrap="square"/>
        <a:p>
          <a:pPr algn="l">
            <a:defRPr/>
          </a:pPr>
          <a:r>
            <a:rPr lang="en-US" cap="none" sz="1200" b="0" i="0" u="none" baseline="0">
              <a:solidFill>
                <a:srgbClr val="000000"/>
              </a:solidFill>
            </a:rPr>
            <a:t>（１）基礎契約電力へ</a:t>
          </a:r>
        </a:p>
      </xdr:txBody>
    </xdr:sp>
    <xdr:clientData/>
  </xdr:oneCellAnchor>
  <xdr:twoCellAnchor>
    <xdr:from>
      <xdr:col>25</xdr:col>
      <xdr:colOff>276225</xdr:colOff>
      <xdr:row>30</xdr:row>
      <xdr:rowOff>161925</xdr:rowOff>
    </xdr:from>
    <xdr:to>
      <xdr:col>28</xdr:col>
      <xdr:colOff>304800</xdr:colOff>
      <xdr:row>31</xdr:row>
      <xdr:rowOff>323850</xdr:rowOff>
    </xdr:to>
    <xdr:sp>
      <xdr:nvSpPr>
        <xdr:cNvPr id="3" name="正方形/長方形 6"/>
        <xdr:cNvSpPr>
          <a:spLocks/>
        </xdr:cNvSpPr>
      </xdr:nvSpPr>
      <xdr:spPr>
        <a:xfrm>
          <a:off x="8077200" y="10172700"/>
          <a:ext cx="2257425" cy="3714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25</xdr:col>
      <xdr:colOff>228600</xdr:colOff>
      <xdr:row>30</xdr:row>
      <xdr:rowOff>200025</xdr:rowOff>
    </xdr:from>
    <xdr:ext cx="1885950" cy="295275"/>
    <xdr:sp>
      <xdr:nvSpPr>
        <xdr:cNvPr id="4" name="テキスト ボックス 7"/>
        <xdr:cNvSpPr txBox="1">
          <a:spLocks noChangeArrowheads="1"/>
        </xdr:cNvSpPr>
      </xdr:nvSpPr>
      <xdr:spPr>
        <a:xfrm>
          <a:off x="8029575" y="10210800"/>
          <a:ext cx="1885950"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明朝"/>
              <a:ea typeface="ＭＳ Ｐ明朝"/>
              <a:cs typeface="ＭＳ Ｐ明朝"/>
            </a:rPr>
            <a:t>２）基礎電気料金（月平均）へ</a:t>
          </a:r>
        </a:p>
      </xdr:txBody>
    </xdr:sp>
    <xdr:clientData/>
  </xdr:oneCellAnchor>
  <xdr:twoCellAnchor>
    <xdr:from>
      <xdr:col>23</xdr:col>
      <xdr:colOff>266700</xdr:colOff>
      <xdr:row>29</xdr:row>
      <xdr:rowOff>9525</xdr:rowOff>
    </xdr:from>
    <xdr:to>
      <xdr:col>23</xdr:col>
      <xdr:colOff>276225</xdr:colOff>
      <xdr:row>30</xdr:row>
      <xdr:rowOff>161925</xdr:rowOff>
    </xdr:to>
    <xdr:sp>
      <xdr:nvSpPr>
        <xdr:cNvPr id="5" name="直線矢印コネクタ 9"/>
        <xdr:cNvSpPr>
          <a:spLocks/>
        </xdr:cNvSpPr>
      </xdr:nvSpPr>
      <xdr:spPr>
        <a:xfrm rot="5400000" flipH="1" flipV="1">
          <a:off x="7258050" y="9858375"/>
          <a:ext cx="9525"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628650</xdr:colOff>
      <xdr:row>28</xdr:row>
      <xdr:rowOff>381000</xdr:rowOff>
    </xdr:from>
    <xdr:to>
      <xdr:col>25</xdr:col>
      <xdr:colOff>638175</xdr:colOff>
      <xdr:row>30</xdr:row>
      <xdr:rowOff>123825</xdr:rowOff>
    </xdr:to>
    <xdr:sp>
      <xdr:nvSpPr>
        <xdr:cNvPr id="6" name="直線矢印コネクタ 11"/>
        <xdr:cNvSpPr>
          <a:spLocks/>
        </xdr:cNvSpPr>
      </xdr:nvSpPr>
      <xdr:spPr>
        <a:xfrm rot="16200000" flipV="1">
          <a:off x="8429625" y="9791700"/>
          <a:ext cx="9525"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T39"/>
  <sheetViews>
    <sheetView tabSelected="1" zoomScalePageLayoutView="0" workbookViewId="0" topLeftCell="A1">
      <selection activeCell="A1" sqref="A1"/>
    </sheetView>
  </sheetViews>
  <sheetFormatPr defaultColWidth="9.140625" defaultRowHeight="15"/>
  <cols>
    <col min="1" max="1" width="2.421875" style="70" customWidth="1"/>
    <col min="2" max="2" width="3.7109375" style="70" customWidth="1"/>
    <col min="3" max="3" width="7.7109375" style="70" customWidth="1"/>
    <col min="4" max="4" width="2.421875" style="70" customWidth="1"/>
    <col min="5" max="5" width="4.00390625" style="70" customWidth="1"/>
    <col min="6" max="6" width="3.140625" style="70" customWidth="1"/>
    <col min="7" max="7" width="2.7109375" style="70" customWidth="1"/>
    <col min="8" max="9" width="2.421875" style="70" customWidth="1"/>
    <col min="10" max="10" width="3.140625" style="70" customWidth="1"/>
    <col min="11" max="11" width="2.421875" style="70" customWidth="1"/>
    <col min="12" max="12" width="4.57421875" style="70" customWidth="1"/>
    <col min="13" max="13" width="3.8515625" style="70" customWidth="1"/>
    <col min="14" max="14" width="3.7109375" style="70" customWidth="1"/>
    <col min="15" max="15" width="3.140625" style="70" customWidth="1"/>
    <col min="16" max="16" width="3.8515625" style="70" customWidth="1"/>
    <col min="17" max="17" width="3.140625" style="70" customWidth="1"/>
    <col min="18" max="18" width="3.8515625" style="70" customWidth="1"/>
    <col min="19" max="19" width="3.140625" style="70" customWidth="1"/>
    <col min="20" max="20" width="5.421875" style="70" customWidth="1"/>
    <col min="21" max="21" width="4.421875" style="70" customWidth="1"/>
    <col min="22" max="22" width="3.7109375" style="70" customWidth="1"/>
    <col min="23" max="23" width="3.8515625" style="70" customWidth="1"/>
    <col min="24" max="24" width="4.7109375" style="70" customWidth="1"/>
    <col min="25" max="25" width="8.00390625" style="70" customWidth="1"/>
    <col min="26" max="26" width="4.7109375" style="70" customWidth="1"/>
    <col min="27" max="32" width="3.57421875" style="70" customWidth="1"/>
    <col min="33" max="33" width="17.140625" style="70" customWidth="1"/>
    <col min="34" max="34" width="30.140625" style="70" customWidth="1"/>
    <col min="35" max="35" width="2.8515625" style="70" customWidth="1"/>
    <col min="36" max="36" width="9.00390625" style="70" customWidth="1"/>
    <col min="37" max="37" width="4.57421875" style="70" customWidth="1"/>
    <col min="38" max="38" width="4.7109375" style="70" customWidth="1"/>
    <col min="39" max="39" width="3.57421875" style="70" customWidth="1"/>
    <col min="40" max="40" width="2.421875" style="70" customWidth="1"/>
    <col min="41" max="41" width="4.421875" style="70" customWidth="1"/>
    <col min="42" max="42" width="4.57421875" style="70" customWidth="1"/>
    <col min="43" max="43" width="4.140625" style="70" customWidth="1"/>
    <col min="44" max="16384" width="9.00390625" style="70" customWidth="1"/>
  </cols>
  <sheetData>
    <row r="1" spans="5:33" ht="17.25" customHeight="1">
      <c r="E1" s="71"/>
      <c r="AG1" s="7" t="s">
        <v>97</v>
      </c>
    </row>
    <row r="2" spans="5:33" ht="5.25" customHeight="1">
      <c r="E2" s="71"/>
      <c r="AG2" s="7"/>
    </row>
    <row r="3" spans="1:33" ht="19.5" customHeight="1">
      <c r="A3" s="196" t="s">
        <v>101</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row>
    <row r="4" spans="1:33" ht="3.75" customHeight="1">
      <c r="A4" s="190"/>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72"/>
    </row>
    <row r="5" ht="17.25" customHeight="1">
      <c r="A5" s="51" t="s">
        <v>96</v>
      </c>
    </row>
    <row r="6" spans="2:33" ht="15" customHeight="1">
      <c r="B6" s="228" t="s">
        <v>95</v>
      </c>
      <c r="C6" s="229"/>
      <c r="D6" s="229"/>
      <c r="E6" s="229"/>
      <c r="F6" s="229"/>
      <c r="G6" s="229"/>
      <c r="H6" s="229"/>
      <c r="I6" s="229"/>
      <c r="J6" s="229"/>
      <c r="K6" s="229"/>
      <c r="L6" s="230"/>
      <c r="M6" s="228" t="s">
        <v>94</v>
      </c>
      <c r="N6" s="229"/>
      <c r="O6" s="229"/>
      <c r="P6" s="229"/>
      <c r="Q6" s="229"/>
      <c r="R6" s="229"/>
      <c r="S6" s="229"/>
      <c r="T6" s="229"/>
      <c r="U6" s="229"/>
      <c r="V6" s="229"/>
      <c r="W6" s="230"/>
      <c r="X6" s="231"/>
      <c r="Y6" s="232"/>
      <c r="Z6" s="232"/>
      <c r="AA6" s="232"/>
      <c r="AB6" s="232"/>
      <c r="AC6" s="232"/>
      <c r="AD6" s="232"/>
      <c r="AE6" s="232"/>
      <c r="AF6" s="232"/>
      <c r="AG6" s="73"/>
    </row>
    <row r="7" spans="2:33" ht="21" customHeight="1">
      <c r="B7" s="238"/>
      <c r="C7" s="239"/>
      <c r="D7" s="239"/>
      <c r="E7" s="239"/>
      <c r="F7" s="239"/>
      <c r="G7" s="239"/>
      <c r="H7" s="239"/>
      <c r="I7" s="239"/>
      <c r="J7" s="239"/>
      <c r="K7" s="239"/>
      <c r="L7" s="240"/>
      <c r="M7" s="235"/>
      <c r="N7" s="236"/>
      <c r="O7" s="236"/>
      <c r="P7" s="236"/>
      <c r="Q7" s="236"/>
      <c r="R7" s="236"/>
      <c r="S7" s="236"/>
      <c r="T7" s="236"/>
      <c r="U7" s="236"/>
      <c r="V7" s="236"/>
      <c r="W7" s="237"/>
      <c r="X7" s="233"/>
      <c r="Y7" s="234"/>
      <c r="Z7" s="234"/>
      <c r="AA7" s="234"/>
      <c r="AB7" s="234"/>
      <c r="AC7" s="234"/>
      <c r="AD7" s="234"/>
      <c r="AE7" s="234"/>
      <c r="AF7" s="234"/>
      <c r="AG7" s="73"/>
    </row>
    <row r="8" spans="2:33" ht="6" customHeight="1">
      <c r="B8" s="61"/>
      <c r="C8" s="52"/>
      <c r="D8" s="56"/>
      <c r="E8" s="74"/>
      <c r="F8" s="74"/>
      <c r="G8" s="74"/>
      <c r="H8" s="74"/>
      <c r="I8" s="74"/>
      <c r="J8" s="56"/>
      <c r="K8" s="56"/>
      <c r="L8" s="61"/>
      <c r="M8" s="61"/>
      <c r="N8" s="56"/>
      <c r="O8" s="75"/>
      <c r="P8" s="56"/>
      <c r="Q8" s="61"/>
      <c r="R8" s="61"/>
      <c r="S8" s="56"/>
      <c r="T8" s="61"/>
      <c r="U8" s="61"/>
      <c r="V8" s="56"/>
      <c r="W8" s="56"/>
      <c r="X8" s="56"/>
      <c r="Y8" s="56"/>
      <c r="Z8" s="56"/>
      <c r="AA8" s="56"/>
      <c r="AB8" s="56"/>
      <c r="AC8" s="56"/>
      <c r="AD8" s="56"/>
      <c r="AE8" s="56"/>
      <c r="AF8" s="56"/>
      <c r="AG8" s="56"/>
    </row>
    <row r="9" spans="1:34" ht="15" customHeight="1">
      <c r="A9" s="51" t="s">
        <v>112</v>
      </c>
      <c r="B9" s="61"/>
      <c r="C9" s="76"/>
      <c r="D9" s="56"/>
      <c r="E9" s="74"/>
      <c r="F9" s="74"/>
      <c r="G9" s="74"/>
      <c r="H9" s="74"/>
      <c r="I9" s="74"/>
      <c r="J9" s="56"/>
      <c r="K9" s="56"/>
      <c r="L9" s="61"/>
      <c r="M9" s="61"/>
      <c r="N9" s="56"/>
      <c r="O9" s="75"/>
      <c r="P9" s="56"/>
      <c r="Q9" s="61"/>
      <c r="R9" s="61"/>
      <c r="S9" s="56"/>
      <c r="T9" s="61"/>
      <c r="U9" s="61"/>
      <c r="V9" s="61" t="s">
        <v>107</v>
      </c>
      <c r="W9" s="56"/>
      <c r="X9" s="56"/>
      <c r="Y9" s="56"/>
      <c r="Z9" s="56"/>
      <c r="AA9" s="56"/>
      <c r="AB9" s="60"/>
      <c r="AC9" s="60"/>
      <c r="AD9" s="60"/>
      <c r="AE9" s="60"/>
      <c r="AF9" s="60"/>
      <c r="AG9" s="60"/>
      <c r="AH9" s="60"/>
    </row>
    <row r="10" spans="1:33" ht="17.25" customHeight="1">
      <c r="A10" s="51"/>
      <c r="B10" s="77"/>
      <c r="C10" s="78"/>
      <c r="D10" s="78"/>
      <c r="E10" s="78"/>
      <c r="F10" s="78"/>
      <c r="G10" s="78"/>
      <c r="H10" s="78"/>
      <c r="I10" s="78"/>
      <c r="J10" s="78"/>
      <c r="K10" s="78"/>
      <c r="L10" s="78"/>
      <c r="M10" s="78"/>
      <c r="N10" s="78"/>
      <c r="O10" s="78"/>
      <c r="P10" s="78"/>
      <c r="Q10" s="78"/>
      <c r="R10" s="78"/>
      <c r="S10" s="78"/>
      <c r="T10" s="79"/>
      <c r="U10" s="61"/>
      <c r="W10" s="58" t="s">
        <v>93</v>
      </c>
      <c r="X10" s="80"/>
      <c r="Y10" s="64"/>
      <c r="Z10" s="63" t="s">
        <v>9</v>
      </c>
      <c r="AA10" s="150"/>
      <c r="AB10" s="1" t="s">
        <v>55</v>
      </c>
      <c r="AC10" s="150"/>
      <c r="AD10" s="1" t="s">
        <v>53</v>
      </c>
      <c r="AE10" s="150"/>
      <c r="AF10" s="64" t="s">
        <v>61</v>
      </c>
      <c r="AG10" s="56"/>
    </row>
    <row r="11" spans="1:33" ht="17.25" customHeight="1">
      <c r="A11" s="51"/>
      <c r="B11" s="248"/>
      <c r="C11" s="249"/>
      <c r="D11" s="249"/>
      <c r="E11" s="249"/>
      <c r="F11" s="249"/>
      <c r="G11" s="249"/>
      <c r="H11" s="249"/>
      <c r="I11" s="249"/>
      <c r="J11" s="249"/>
      <c r="K11" s="249"/>
      <c r="L11" s="249"/>
      <c r="M11" s="249"/>
      <c r="N11" s="249"/>
      <c r="O11" s="249"/>
      <c r="P11" s="249"/>
      <c r="Q11" s="249"/>
      <c r="R11" s="249"/>
      <c r="S11" s="249"/>
      <c r="T11" s="250"/>
      <c r="U11" s="61"/>
      <c r="W11" s="58" t="s">
        <v>92</v>
      </c>
      <c r="X11" s="80"/>
      <c r="Y11" s="64"/>
      <c r="Z11" s="63" t="s">
        <v>9</v>
      </c>
      <c r="AA11" s="150"/>
      <c r="AB11" s="1" t="s">
        <v>55</v>
      </c>
      <c r="AC11" s="150"/>
      <c r="AD11" s="1" t="s">
        <v>91</v>
      </c>
      <c r="AE11" s="81"/>
      <c r="AF11" s="64"/>
      <c r="AG11" s="197"/>
    </row>
    <row r="12" spans="1:34" ht="17.25" customHeight="1">
      <c r="A12" s="51"/>
      <c r="B12" s="251"/>
      <c r="C12" s="249"/>
      <c r="D12" s="249"/>
      <c r="E12" s="249"/>
      <c r="F12" s="249"/>
      <c r="G12" s="249"/>
      <c r="H12" s="249"/>
      <c r="I12" s="249"/>
      <c r="J12" s="249"/>
      <c r="K12" s="249"/>
      <c r="L12" s="249"/>
      <c r="M12" s="249"/>
      <c r="N12" s="249"/>
      <c r="O12" s="249"/>
      <c r="P12" s="249"/>
      <c r="Q12" s="249"/>
      <c r="R12" s="249"/>
      <c r="S12" s="249"/>
      <c r="T12" s="250"/>
      <c r="U12" s="61"/>
      <c r="V12" s="56"/>
      <c r="W12" s="245" t="s">
        <v>265</v>
      </c>
      <c r="X12" s="246"/>
      <c r="Y12" s="247"/>
      <c r="Z12" s="2"/>
      <c r="AA12" s="218"/>
      <c r="AB12" s="218"/>
      <c r="AC12" s="218"/>
      <c r="AD12" s="218"/>
      <c r="AE12" s="218"/>
      <c r="AF12" s="64"/>
      <c r="AG12" s="198"/>
      <c r="AH12" s="82"/>
    </row>
    <row r="13" spans="1:34" ht="17.25" customHeight="1">
      <c r="A13" s="51"/>
      <c r="B13" s="251"/>
      <c r="C13" s="249"/>
      <c r="D13" s="249"/>
      <c r="E13" s="249"/>
      <c r="F13" s="249"/>
      <c r="G13" s="249"/>
      <c r="H13" s="249"/>
      <c r="I13" s="249"/>
      <c r="J13" s="249"/>
      <c r="K13" s="249"/>
      <c r="L13" s="249"/>
      <c r="M13" s="249"/>
      <c r="N13" s="249"/>
      <c r="O13" s="249"/>
      <c r="P13" s="249"/>
      <c r="Q13" s="249"/>
      <c r="R13" s="249"/>
      <c r="S13" s="249"/>
      <c r="T13" s="250"/>
      <c r="U13" s="61"/>
      <c r="W13" s="58" t="s">
        <v>264</v>
      </c>
      <c r="X13" s="80"/>
      <c r="Y13" s="64"/>
      <c r="Z13" s="63"/>
      <c r="AA13" s="218"/>
      <c r="AB13" s="218"/>
      <c r="AC13" s="218"/>
      <c r="AD13" s="218"/>
      <c r="AE13" s="218"/>
      <c r="AF13" s="64"/>
      <c r="AG13" s="198"/>
      <c r="AH13" s="82"/>
    </row>
    <row r="14" spans="1:34" ht="4.5" customHeight="1">
      <c r="A14" s="51"/>
      <c r="B14" s="251"/>
      <c r="C14" s="249"/>
      <c r="D14" s="249"/>
      <c r="E14" s="249"/>
      <c r="F14" s="249"/>
      <c r="G14" s="249"/>
      <c r="H14" s="249"/>
      <c r="I14" s="249"/>
      <c r="J14" s="249"/>
      <c r="K14" s="249"/>
      <c r="L14" s="249"/>
      <c r="M14" s="249"/>
      <c r="N14" s="249"/>
      <c r="O14" s="249"/>
      <c r="P14" s="249"/>
      <c r="Q14" s="249"/>
      <c r="R14" s="249"/>
      <c r="S14" s="249"/>
      <c r="T14" s="250"/>
      <c r="U14" s="61"/>
      <c r="AG14" s="82"/>
      <c r="AH14" s="82"/>
    </row>
    <row r="15" spans="1:33" ht="15.75" customHeight="1">
      <c r="A15" s="51"/>
      <c r="B15" s="251"/>
      <c r="C15" s="249"/>
      <c r="D15" s="249"/>
      <c r="E15" s="249"/>
      <c r="F15" s="249"/>
      <c r="G15" s="249"/>
      <c r="H15" s="249"/>
      <c r="I15" s="249"/>
      <c r="J15" s="249"/>
      <c r="K15" s="249"/>
      <c r="L15" s="249"/>
      <c r="M15" s="249"/>
      <c r="N15" s="249"/>
      <c r="O15" s="249"/>
      <c r="P15" s="249"/>
      <c r="Q15" s="249"/>
      <c r="R15" s="249"/>
      <c r="S15" s="249"/>
      <c r="T15" s="250"/>
      <c r="U15" s="61"/>
      <c r="V15" s="61" t="s">
        <v>153</v>
      </c>
      <c r="AG15" s="56"/>
    </row>
    <row r="16" spans="1:33" ht="17.25" customHeight="1">
      <c r="A16" s="51"/>
      <c r="B16" s="251"/>
      <c r="C16" s="249"/>
      <c r="D16" s="249"/>
      <c r="E16" s="249"/>
      <c r="F16" s="249"/>
      <c r="G16" s="249"/>
      <c r="H16" s="249"/>
      <c r="I16" s="249"/>
      <c r="J16" s="249"/>
      <c r="K16" s="249"/>
      <c r="L16" s="249"/>
      <c r="M16" s="249"/>
      <c r="N16" s="249"/>
      <c r="O16" s="249"/>
      <c r="P16" s="249"/>
      <c r="Q16" s="249"/>
      <c r="R16" s="249"/>
      <c r="S16" s="249"/>
      <c r="T16" s="250"/>
      <c r="U16" s="61"/>
      <c r="V16" s="56"/>
      <c r="W16" s="58" t="s">
        <v>121</v>
      </c>
      <c r="X16" s="80"/>
      <c r="Y16" s="64"/>
      <c r="Z16" s="63" t="s">
        <v>9</v>
      </c>
      <c r="AA16" s="150"/>
      <c r="AB16" s="1" t="s">
        <v>55</v>
      </c>
      <c r="AC16" s="150"/>
      <c r="AD16" s="1" t="s">
        <v>53</v>
      </c>
      <c r="AE16" s="150"/>
      <c r="AF16" s="64" t="s">
        <v>61</v>
      </c>
      <c r="AG16" s="56"/>
    </row>
    <row r="17" spans="1:33" ht="17.25" customHeight="1">
      <c r="A17" s="51"/>
      <c r="B17" s="83"/>
      <c r="C17" s="84"/>
      <c r="D17" s="84"/>
      <c r="E17" s="84"/>
      <c r="F17" s="84"/>
      <c r="G17" s="84"/>
      <c r="H17" s="84"/>
      <c r="I17" s="84"/>
      <c r="J17" s="84"/>
      <c r="K17" s="84"/>
      <c r="L17" s="84"/>
      <c r="M17" s="84"/>
      <c r="N17" s="84"/>
      <c r="O17" s="84"/>
      <c r="P17" s="84"/>
      <c r="Q17" s="84"/>
      <c r="R17" s="84"/>
      <c r="S17" s="84"/>
      <c r="T17" s="85"/>
      <c r="U17" s="61"/>
      <c r="V17" s="61"/>
      <c r="W17" s="58" t="s">
        <v>122</v>
      </c>
      <c r="X17" s="80"/>
      <c r="Y17" s="64"/>
      <c r="Z17" s="63" t="s">
        <v>9</v>
      </c>
      <c r="AA17" s="150"/>
      <c r="AB17" s="1" t="s">
        <v>55</v>
      </c>
      <c r="AC17" s="150"/>
      <c r="AD17" s="1" t="s">
        <v>53</v>
      </c>
      <c r="AE17" s="150"/>
      <c r="AF17" s="64" t="s">
        <v>61</v>
      </c>
      <c r="AG17" s="86"/>
    </row>
    <row r="18" spans="2:33" ht="7.5" customHeight="1">
      <c r="B18" s="61"/>
      <c r="C18" s="52"/>
      <c r="D18" s="56"/>
      <c r="E18" s="74"/>
      <c r="F18" s="74"/>
      <c r="G18" s="74"/>
      <c r="H18" s="74"/>
      <c r="I18" s="74"/>
      <c r="J18" s="56"/>
      <c r="K18" s="56"/>
      <c r="L18" s="61"/>
      <c r="M18" s="61"/>
      <c r="N18" s="56"/>
      <c r="O18" s="75"/>
      <c r="P18" s="56"/>
      <c r="Q18" s="61"/>
      <c r="R18" s="61"/>
      <c r="S18" s="56"/>
      <c r="T18" s="61"/>
      <c r="U18" s="61"/>
      <c r="V18" s="56"/>
      <c r="W18" s="56"/>
      <c r="X18" s="56"/>
      <c r="Y18" s="56"/>
      <c r="Z18" s="56"/>
      <c r="AA18" s="56"/>
      <c r="AB18" s="56"/>
      <c r="AC18" s="56"/>
      <c r="AD18" s="56"/>
      <c r="AE18" s="56"/>
      <c r="AF18" s="56"/>
      <c r="AG18" s="87"/>
    </row>
    <row r="19" spans="1:33" ht="18" customHeight="1">
      <c r="A19" s="51" t="s">
        <v>115</v>
      </c>
      <c r="B19" s="61"/>
      <c r="C19" s="52"/>
      <c r="D19" s="56"/>
      <c r="E19" s="74"/>
      <c r="F19" s="74"/>
      <c r="G19" s="74"/>
      <c r="H19" s="74"/>
      <c r="I19" s="74"/>
      <c r="J19" s="56"/>
      <c r="K19" s="56"/>
      <c r="L19" s="61"/>
      <c r="M19" s="61"/>
      <c r="N19" s="56"/>
      <c r="O19" s="75"/>
      <c r="P19" s="56"/>
      <c r="Q19" s="61"/>
      <c r="R19" s="61"/>
      <c r="S19" s="56"/>
      <c r="T19" s="61"/>
      <c r="U19" s="61"/>
      <c r="V19" s="56"/>
      <c r="W19" s="56"/>
      <c r="X19" s="56"/>
      <c r="Y19" s="56"/>
      <c r="Z19" s="56"/>
      <c r="AA19" s="91"/>
      <c r="AB19" s="91"/>
      <c r="AC19" s="91"/>
      <c r="AD19" s="91"/>
      <c r="AE19" s="56"/>
      <c r="AF19" s="56"/>
      <c r="AG19" s="56"/>
    </row>
    <row r="20" spans="1:33" ht="6" customHeight="1">
      <c r="A20" s="88"/>
      <c r="B20" s="89"/>
      <c r="C20" s="90"/>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row>
    <row r="21" spans="1:33" ht="12.75" customHeight="1">
      <c r="A21" s="88"/>
      <c r="B21" s="89" t="s">
        <v>154</v>
      </c>
      <c r="C21" s="90"/>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row>
    <row r="22" spans="1:33" ht="12.75" customHeight="1">
      <c r="A22" s="88"/>
      <c r="B22" s="89" t="s">
        <v>113</v>
      </c>
      <c r="C22" s="90"/>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row>
    <row r="23" spans="1:33" ht="12.75" customHeight="1">
      <c r="A23" s="88"/>
      <c r="B23" s="89" t="s">
        <v>114</v>
      </c>
      <c r="C23" s="90"/>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row>
    <row r="24" spans="1:33" ht="8.25" customHeight="1">
      <c r="A24" s="88"/>
      <c r="C24" s="90"/>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row>
    <row r="25" spans="2:33" ht="27.75" customHeight="1">
      <c r="B25" s="53" t="s">
        <v>90</v>
      </c>
      <c r="C25" s="255" t="s">
        <v>89</v>
      </c>
      <c r="D25" s="256"/>
      <c r="E25" s="256"/>
      <c r="F25" s="256"/>
      <c r="G25" s="256"/>
      <c r="H25" s="256"/>
      <c r="I25" s="256"/>
      <c r="J25" s="256"/>
      <c r="K25" s="257"/>
      <c r="L25" s="54" t="s">
        <v>88</v>
      </c>
      <c r="M25" s="255" t="s">
        <v>87</v>
      </c>
      <c r="N25" s="256"/>
      <c r="O25" s="256"/>
      <c r="P25" s="256"/>
      <c r="Q25" s="256"/>
      <c r="R25" s="256"/>
      <c r="S25" s="257"/>
      <c r="T25" s="55" t="s">
        <v>86</v>
      </c>
      <c r="U25" s="252" t="s">
        <v>155</v>
      </c>
      <c r="V25" s="253"/>
      <c r="W25" s="253"/>
      <c r="X25" s="253"/>
      <c r="Y25" s="252" t="s">
        <v>85</v>
      </c>
      <c r="Z25" s="253"/>
      <c r="AA25" s="254"/>
      <c r="AB25" s="255" t="s">
        <v>84</v>
      </c>
      <c r="AC25" s="256"/>
      <c r="AD25" s="256"/>
      <c r="AE25" s="256"/>
      <c r="AF25" s="257"/>
      <c r="AG25" s="68" t="s">
        <v>83</v>
      </c>
    </row>
    <row r="26" spans="2:33" ht="14.25" customHeight="1">
      <c r="B26" s="57"/>
      <c r="C26" s="205"/>
      <c r="D26" s="206"/>
      <c r="E26" s="206"/>
      <c r="F26" s="206"/>
      <c r="G26" s="206"/>
      <c r="H26" s="206"/>
      <c r="I26" s="206"/>
      <c r="J26" s="206"/>
      <c r="K26" s="207"/>
      <c r="L26" s="92"/>
      <c r="M26" s="205"/>
      <c r="N26" s="206"/>
      <c r="O26" s="206"/>
      <c r="P26" s="206"/>
      <c r="Q26" s="206"/>
      <c r="R26" s="206"/>
      <c r="S26" s="207"/>
      <c r="T26" s="93" t="s">
        <v>156</v>
      </c>
      <c r="U26" s="219" t="s">
        <v>82</v>
      </c>
      <c r="V26" s="220"/>
      <c r="W26" s="220"/>
      <c r="X26" s="220"/>
      <c r="Y26" s="219" t="s">
        <v>82</v>
      </c>
      <c r="Z26" s="220"/>
      <c r="AA26" s="221"/>
      <c r="AB26" s="205"/>
      <c r="AC26" s="206"/>
      <c r="AD26" s="206"/>
      <c r="AE26" s="206"/>
      <c r="AF26" s="207"/>
      <c r="AG26" s="66"/>
    </row>
    <row r="27" spans="2:33" ht="18.75" customHeight="1">
      <c r="B27" s="65">
        <v>1</v>
      </c>
      <c r="C27" s="202"/>
      <c r="D27" s="203"/>
      <c r="E27" s="203"/>
      <c r="F27" s="203"/>
      <c r="G27" s="203"/>
      <c r="H27" s="203"/>
      <c r="I27" s="203"/>
      <c r="J27" s="203"/>
      <c r="K27" s="204"/>
      <c r="L27" s="158"/>
      <c r="M27" s="62" t="s">
        <v>81</v>
      </c>
      <c r="N27" s="167"/>
      <c r="O27" s="1" t="s">
        <v>80</v>
      </c>
      <c r="P27" s="150"/>
      <c r="Q27" s="1" t="s">
        <v>79</v>
      </c>
      <c r="R27" s="150"/>
      <c r="S27" s="64" t="s">
        <v>61</v>
      </c>
      <c r="T27" s="169"/>
      <c r="U27" s="215"/>
      <c r="V27" s="216"/>
      <c r="W27" s="216"/>
      <c r="X27" s="217"/>
      <c r="Y27" s="215"/>
      <c r="Z27" s="216"/>
      <c r="AA27" s="217"/>
      <c r="AB27" s="202"/>
      <c r="AC27" s="203"/>
      <c r="AD27" s="203"/>
      <c r="AE27" s="203"/>
      <c r="AF27" s="204"/>
      <c r="AG27" s="170"/>
    </row>
    <row r="28" spans="2:33" ht="18.75" customHeight="1">
      <c r="B28" s="65">
        <v>2</v>
      </c>
      <c r="C28" s="202"/>
      <c r="D28" s="203"/>
      <c r="E28" s="203"/>
      <c r="F28" s="203"/>
      <c r="G28" s="203"/>
      <c r="H28" s="203"/>
      <c r="I28" s="203"/>
      <c r="J28" s="203"/>
      <c r="K28" s="204"/>
      <c r="L28" s="158"/>
      <c r="M28" s="62" t="s">
        <v>9</v>
      </c>
      <c r="N28" s="167"/>
      <c r="O28" s="1" t="s">
        <v>55</v>
      </c>
      <c r="P28" s="150"/>
      <c r="Q28" s="1" t="s">
        <v>79</v>
      </c>
      <c r="R28" s="150"/>
      <c r="S28" s="64" t="s">
        <v>61</v>
      </c>
      <c r="T28" s="169"/>
      <c r="U28" s="215"/>
      <c r="V28" s="216"/>
      <c r="W28" s="216"/>
      <c r="X28" s="217"/>
      <c r="Y28" s="215"/>
      <c r="Z28" s="216"/>
      <c r="AA28" s="217"/>
      <c r="AB28" s="202"/>
      <c r="AC28" s="203"/>
      <c r="AD28" s="203"/>
      <c r="AE28" s="203"/>
      <c r="AF28" s="204"/>
      <c r="AG28" s="170"/>
    </row>
    <row r="29" spans="2:33" ht="18.75" customHeight="1">
      <c r="B29" s="65">
        <v>3</v>
      </c>
      <c r="C29" s="202"/>
      <c r="D29" s="203"/>
      <c r="E29" s="203"/>
      <c r="F29" s="203"/>
      <c r="G29" s="203"/>
      <c r="H29" s="203"/>
      <c r="I29" s="203"/>
      <c r="J29" s="203"/>
      <c r="K29" s="204"/>
      <c r="L29" s="158"/>
      <c r="M29" s="62" t="s">
        <v>9</v>
      </c>
      <c r="N29" s="167"/>
      <c r="O29" s="1" t="s">
        <v>55</v>
      </c>
      <c r="P29" s="150"/>
      <c r="Q29" s="1" t="s">
        <v>79</v>
      </c>
      <c r="R29" s="150"/>
      <c r="S29" s="64" t="s">
        <v>61</v>
      </c>
      <c r="T29" s="169"/>
      <c r="U29" s="215"/>
      <c r="V29" s="216"/>
      <c r="W29" s="216"/>
      <c r="X29" s="217"/>
      <c r="Y29" s="215"/>
      <c r="Z29" s="216"/>
      <c r="AA29" s="217"/>
      <c r="AB29" s="202"/>
      <c r="AC29" s="203"/>
      <c r="AD29" s="203"/>
      <c r="AE29" s="203"/>
      <c r="AF29" s="204"/>
      <c r="AG29" s="170"/>
    </row>
    <row r="30" spans="2:33" ht="18.75" customHeight="1">
      <c r="B30" s="65">
        <v>4</v>
      </c>
      <c r="C30" s="202"/>
      <c r="D30" s="203"/>
      <c r="E30" s="203"/>
      <c r="F30" s="203"/>
      <c r="G30" s="203"/>
      <c r="H30" s="203"/>
      <c r="I30" s="203"/>
      <c r="J30" s="203"/>
      <c r="K30" s="204"/>
      <c r="L30" s="158"/>
      <c r="M30" s="62" t="s">
        <v>9</v>
      </c>
      <c r="N30" s="167"/>
      <c r="O30" s="1" t="s">
        <v>55</v>
      </c>
      <c r="P30" s="150"/>
      <c r="Q30" s="1" t="s">
        <v>79</v>
      </c>
      <c r="R30" s="150"/>
      <c r="S30" s="64" t="s">
        <v>61</v>
      </c>
      <c r="T30" s="169"/>
      <c r="U30" s="215"/>
      <c r="V30" s="216"/>
      <c r="W30" s="216"/>
      <c r="X30" s="217"/>
      <c r="Y30" s="215"/>
      <c r="Z30" s="216"/>
      <c r="AA30" s="217"/>
      <c r="AB30" s="202"/>
      <c r="AC30" s="203"/>
      <c r="AD30" s="203"/>
      <c r="AE30" s="203"/>
      <c r="AF30" s="204"/>
      <c r="AG30" s="170"/>
    </row>
    <row r="31" spans="2:33" ht="18.75" customHeight="1">
      <c r="B31" s="65">
        <v>5</v>
      </c>
      <c r="C31" s="202"/>
      <c r="D31" s="203"/>
      <c r="E31" s="203"/>
      <c r="F31" s="203"/>
      <c r="G31" s="203"/>
      <c r="H31" s="203"/>
      <c r="I31" s="203"/>
      <c r="J31" s="203"/>
      <c r="K31" s="204"/>
      <c r="L31" s="158"/>
      <c r="M31" s="62" t="s">
        <v>9</v>
      </c>
      <c r="N31" s="167"/>
      <c r="O31" s="1" t="s">
        <v>55</v>
      </c>
      <c r="P31" s="150"/>
      <c r="Q31" s="1" t="s">
        <v>79</v>
      </c>
      <c r="R31" s="150"/>
      <c r="S31" s="64" t="s">
        <v>61</v>
      </c>
      <c r="T31" s="169"/>
      <c r="U31" s="215"/>
      <c r="V31" s="216"/>
      <c r="W31" s="216"/>
      <c r="X31" s="217"/>
      <c r="Y31" s="215"/>
      <c r="Z31" s="216"/>
      <c r="AA31" s="217"/>
      <c r="AB31" s="211"/>
      <c r="AC31" s="212"/>
      <c r="AD31" s="212"/>
      <c r="AE31" s="212"/>
      <c r="AF31" s="213"/>
      <c r="AG31" s="170"/>
    </row>
    <row r="32" spans="2:33" ht="18.75" customHeight="1">
      <c r="B32" s="53">
        <v>6</v>
      </c>
      <c r="C32" s="242"/>
      <c r="D32" s="243"/>
      <c r="E32" s="243"/>
      <c r="F32" s="243"/>
      <c r="G32" s="243"/>
      <c r="H32" s="243"/>
      <c r="I32" s="243"/>
      <c r="J32" s="243"/>
      <c r="K32" s="244"/>
      <c r="L32" s="166"/>
      <c r="M32" s="69" t="s">
        <v>9</v>
      </c>
      <c r="N32" s="168"/>
      <c r="O32" s="194" t="s">
        <v>55</v>
      </c>
      <c r="P32" s="150"/>
      <c r="Q32" s="1" t="s">
        <v>79</v>
      </c>
      <c r="R32" s="150"/>
      <c r="S32" s="64" t="s">
        <v>61</v>
      </c>
      <c r="T32" s="171"/>
      <c r="U32" s="224"/>
      <c r="V32" s="225"/>
      <c r="W32" s="225"/>
      <c r="X32" s="226"/>
      <c r="Y32" s="224"/>
      <c r="Z32" s="225"/>
      <c r="AA32" s="226"/>
      <c r="AB32" s="208"/>
      <c r="AC32" s="209"/>
      <c r="AD32" s="209"/>
      <c r="AE32" s="209"/>
      <c r="AF32" s="210"/>
      <c r="AG32" s="172"/>
    </row>
    <row r="33" spans="2:46" ht="18.75" customHeight="1">
      <c r="B33" s="65"/>
      <c r="C33" s="222" t="s">
        <v>78</v>
      </c>
      <c r="D33" s="222"/>
      <c r="E33" s="222"/>
      <c r="F33" s="222"/>
      <c r="G33" s="222"/>
      <c r="H33" s="222"/>
      <c r="I33" s="222"/>
      <c r="J33" s="222"/>
      <c r="K33" s="222"/>
      <c r="L33" s="96"/>
      <c r="M33" s="97"/>
      <c r="N33" s="98"/>
      <c r="O33" s="98"/>
      <c r="P33" s="98"/>
      <c r="Q33" s="98"/>
      <c r="R33" s="98"/>
      <c r="S33" s="98"/>
      <c r="T33" s="96"/>
      <c r="U33" s="223">
        <f>IF((SUM(U27:U32)=0),"",SUM(U27:U32))</f>
      </c>
      <c r="V33" s="223">
        <f>SUM(V26:V32)</f>
        <v>0</v>
      </c>
      <c r="W33" s="223">
        <f>IF((SUM(W26:W32)=0),"",SUM(W26:W32))</f>
      </c>
      <c r="X33" s="223">
        <f>SUM(X26:X32)</f>
        <v>0</v>
      </c>
      <c r="Y33" s="227">
        <f>IF((SUM(Y21:Y32)=0),"",SUM(Y21:Y32))</f>
      </c>
      <c r="Z33" s="227">
        <f>IF((SUM(Z21:Z32)=0),"",SUM(Z21:Z32))</f>
      </c>
      <c r="AA33" s="227">
        <f>IF((SUM(AA21:AA32)=0),"",SUM(AA21:AA32))</f>
      </c>
      <c r="AB33" s="214"/>
      <c r="AC33" s="214"/>
      <c r="AD33" s="214"/>
      <c r="AE33" s="214"/>
      <c r="AF33" s="214"/>
      <c r="AG33" s="3"/>
      <c r="AI33" s="91"/>
      <c r="AJ33" s="91"/>
      <c r="AK33" s="91"/>
      <c r="AL33" s="91"/>
      <c r="AM33" s="91"/>
      <c r="AN33" s="91"/>
      <c r="AO33" s="91"/>
      <c r="AP33" s="91"/>
      <c r="AQ33" s="91"/>
      <c r="AR33" s="91"/>
      <c r="AS33" s="91"/>
      <c r="AT33" s="91"/>
    </row>
    <row r="34" spans="2:46" ht="13.5" customHeight="1">
      <c r="B34" s="88" t="s">
        <v>77</v>
      </c>
      <c r="C34" s="241" t="s">
        <v>151</v>
      </c>
      <c r="D34" s="241" t="s">
        <v>76</v>
      </c>
      <c r="E34" s="241" t="s">
        <v>76</v>
      </c>
      <c r="F34" s="241" t="s">
        <v>76</v>
      </c>
      <c r="G34" s="241" t="s">
        <v>76</v>
      </c>
      <c r="H34" s="241" t="s">
        <v>76</v>
      </c>
      <c r="I34" s="241" t="s">
        <v>76</v>
      </c>
      <c r="J34" s="241" t="s">
        <v>76</v>
      </c>
      <c r="K34" s="241" t="s">
        <v>76</v>
      </c>
      <c r="L34" s="241" t="s">
        <v>76</v>
      </c>
      <c r="M34" s="241" t="s">
        <v>76</v>
      </c>
      <c r="N34" s="241" t="s">
        <v>76</v>
      </c>
      <c r="O34" s="241" t="s">
        <v>76</v>
      </c>
      <c r="P34" s="241" t="s">
        <v>76</v>
      </c>
      <c r="Q34" s="241" t="s">
        <v>76</v>
      </c>
      <c r="R34" s="241" t="s">
        <v>76</v>
      </c>
      <c r="S34" s="241" t="s">
        <v>76</v>
      </c>
      <c r="T34" s="241" t="s">
        <v>76</v>
      </c>
      <c r="AI34" s="91"/>
      <c r="AJ34" s="91"/>
      <c r="AK34" s="91"/>
      <c r="AL34" s="91"/>
      <c r="AM34" s="91"/>
      <c r="AN34" s="91"/>
      <c r="AO34" s="91"/>
      <c r="AP34" s="91"/>
      <c r="AQ34" s="91"/>
      <c r="AR34" s="91"/>
      <c r="AS34" s="91"/>
      <c r="AT34" s="91"/>
    </row>
    <row r="35" spans="2:46" ht="13.5" customHeight="1">
      <c r="B35" s="99" t="s">
        <v>120</v>
      </c>
      <c r="D35" s="99"/>
      <c r="E35" s="99"/>
      <c r="F35" s="99"/>
      <c r="G35" s="99"/>
      <c r="H35" s="99"/>
      <c r="I35" s="99"/>
      <c r="J35" s="99"/>
      <c r="K35" s="99"/>
      <c r="L35" s="99"/>
      <c r="M35" s="99"/>
      <c r="N35" s="99"/>
      <c r="O35" s="99"/>
      <c r="P35" s="99"/>
      <c r="Q35" s="99"/>
      <c r="R35" s="99"/>
      <c r="S35" s="99"/>
      <c r="T35" s="99"/>
      <c r="U35" s="61"/>
      <c r="V35" s="61"/>
      <c r="W35" s="61"/>
      <c r="X35" s="61"/>
      <c r="Y35" s="61"/>
      <c r="Z35" s="61"/>
      <c r="AA35" s="61"/>
      <c r="AB35" s="56"/>
      <c r="AC35" s="56"/>
      <c r="AD35" s="56"/>
      <c r="AE35" s="56"/>
      <c r="AF35" s="56"/>
      <c r="AG35" s="56"/>
      <c r="AI35" s="91"/>
      <c r="AJ35" s="91"/>
      <c r="AK35" s="91"/>
      <c r="AL35" s="91"/>
      <c r="AM35" s="91"/>
      <c r="AN35" s="91"/>
      <c r="AO35" s="91"/>
      <c r="AP35" s="91"/>
      <c r="AQ35" s="91"/>
      <c r="AR35" s="91"/>
      <c r="AS35" s="91"/>
      <c r="AT35" s="91"/>
    </row>
    <row r="36" spans="3:33" ht="6" customHeight="1">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row>
    <row r="37" spans="1:26" s="51" customFormat="1" ht="18" customHeight="1">
      <c r="A37" s="51" t="s">
        <v>111</v>
      </c>
      <c r="R37" s="58" t="s">
        <v>161</v>
      </c>
      <c r="S37" s="94"/>
      <c r="T37" s="94"/>
      <c r="U37" s="94"/>
      <c r="V37" s="95"/>
      <c r="W37" s="199"/>
      <c r="X37" s="200"/>
      <c r="Y37" s="201"/>
      <c r="Z37" s="59" t="s">
        <v>152</v>
      </c>
    </row>
    <row r="38" spans="2:26" s="51" customFormat="1" ht="18" customHeight="1">
      <c r="B38" s="51" t="s">
        <v>106</v>
      </c>
      <c r="R38" s="100" t="s">
        <v>162</v>
      </c>
      <c r="S38" s="101"/>
      <c r="T38" s="101"/>
      <c r="U38" s="102"/>
      <c r="V38" s="67"/>
      <c r="W38" s="199"/>
      <c r="X38" s="200"/>
      <c r="Y38" s="201"/>
      <c r="Z38" s="59" t="s">
        <v>49</v>
      </c>
    </row>
    <row r="39" spans="18:26" s="51" customFormat="1" ht="18" customHeight="1">
      <c r="R39" s="100" t="s">
        <v>6</v>
      </c>
      <c r="S39" s="101"/>
      <c r="T39" s="102"/>
      <c r="U39" s="94"/>
      <c r="V39" s="94"/>
      <c r="W39" s="199"/>
      <c r="X39" s="200"/>
      <c r="Y39" s="201"/>
      <c r="Z39" s="59" t="s">
        <v>4</v>
      </c>
    </row>
    <row r="40" s="51" customFormat="1" ht="18" customHeight="1"/>
    <row r="41" ht="18" customHeight="1"/>
  </sheetData>
  <sheetProtection selectLockedCells="1"/>
  <mergeCells count="54">
    <mergeCell ref="Y25:AA25"/>
    <mergeCell ref="AB25:AF25"/>
    <mergeCell ref="C30:K30"/>
    <mergeCell ref="C25:K25"/>
    <mergeCell ref="M25:S25"/>
    <mergeCell ref="U25:X25"/>
    <mergeCell ref="C29:K29"/>
    <mergeCell ref="U29:X29"/>
    <mergeCell ref="C34:T34"/>
    <mergeCell ref="C32:K32"/>
    <mergeCell ref="U32:X32"/>
    <mergeCell ref="M26:S26"/>
    <mergeCell ref="U26:X26"/>
    <mergeCell ref="C31:K31"/>
    <mergeCell ref="U31:X31"/>
    <mergeCell ref="C28:K28"/>
    <mergeCell ref="U27:X27"/>
    <mergeCell ref="C27:K27"/>
    <mergeCell ref="M6:W6"/>
    <mergeCell ref="X6:AF6"/>
    <mergeCell ref="X7:AF7"/>
    <mergeCell ref="M7:W7"/>
    <mergeCell ref="B7:L7"/>
    <mergeCell ref="B6:L6"/>
    <mergeCell ref="C26:K26"/>
    <mergeCell ref="W12:Y12"/>
    <mergeCell ref="B11:T16"/>
    <mergeCell ref="C33:K33"/>
    <mergeCell ref="U33:X33"/>
    <mergeCell ref="Y32:AA32"/>
    <mergeCell ref="Y33:AA33"/>
    <mergeCell ref="U30:X30"/>
    <mergeCell ref="Y30:AA30"/>
    <mergeCell ref="Y31:AA31"/>
    <mergeCell ref="Y28:AA28"/>
    <mergeCell ref="Y29:AA29"/>
    <mergeCell ref="AB30:AF30"/>
    <mergeCell ref="AA12:AE12"/>
    <mergeCell ref="AA13:AE13"/>
    <mergeCell ref="U28:X28"/>
    <mergeCell ref="AB27:AF27"/>
    <mergeCell ref="Y26:AA26"/>
    <mergeCell ref="Y27:AA27"/>
    <mergeCell ref="AB29:AF29"/>
    <mergeCell ref="A3:AG3"/>
    <mergeCell ref="AG11:AG13"/>
    <mergeCell ref="W38:Y38"/>
    <mergeCell ref="W39:Y39"/>
    <mergeCell ref="W37:Y37"/>
    <mergeCell ref="AB28:AF28"/>
    <mergeCell ref="AB26:AF26"/>
    <mergeCell ref="AB32:AF32"/>
    <mergeCell ref="AB31:AF31"/>
    <mergeCell ref="AB33:AF33"/>
  </mergeCells>
  <dataValidations count="3">
    <dataValidation type="list" allowBlank="1" showInputMessage="1" showErrorMessage="1" sqref="AA12">
      <formula1>"新設,増設"</formula1>
    </dataValidation>
    <dataValidation type="list" allowBlank="1" showInputMessage="1" showErrorMessage="1" sqref="AA13">
      <formula1>"所在,隣接"</formula1>
    </dataValidation>
    <dataValidation type="list" allowBlank="1" showInputMessage="1" showErrorMessage="1" sqref="AC11">
      <formula1>"上,下"</formula1>
    </dataValidation>
  </dataValidations>
  <printOptions/>
  <pageMargins left="0.56" right="0.19" top="0.48" bottom="0.22" header="0.31496062992125984" footer="0.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1:AQ43"/>
  <sheetViews>
    <sheetView zoomScalePageLayoutView="0" workbookViewId="0" topLeftCell="A1">
      <selection activeCell="A1" sqref="A1"/>
    </sheetView>
  </sheetViews>
  <sheetFormatPr defaultColWidth="9.140625" defaultRowHeight="13.5" customHeight="1"/>
  <cols>
    <col min="1" max="1" width="1.57421875" style="106" customWidth="1"/>
    <col min="2" max="2" width="4.7109375" style="106" customWidth="1"/>
    <col min="3" max="3" width="2.8515625" style="106" customWidth="1"/>
    <col min="4" max="4" width="3.421875" style="106" customWidth="1"/>
    <col min="5" max="5" width="9.8515625" style="107" customWidth="1"/>
    <col min="6" max="6" width="7.00390625" style="107" customWidth="1"/>
    <col min="7" max="8" width="8.57421875" style="107" customWidth="1"/>
    <col min="9" max="9" width="19.421875" style="106" customWidth="1"/>
    <col min="10" max="10" width="4.57421875" style="106" customWidth="1"/>
    <col min="11" max="11" width="4.421875" style="106" customWidth="1"/>
    <col min="12" max="12" width="2.8515625" style="106" customWidth="1"/>
    <col min="13" max="13" width="2.57421875" style="106" customWidth="1"/>
    <col min="14" max="15" width="2.8515625" style="106" customWidth="1"/>
    <col min="16" max="17" width="3.7109375" style="106" customWidth="1"/>
    <col min="18" max="18" width="2.8515625" style="106" customWidth="1"/>
    <col min="19" max="19" width="3.28125" style="106" customWidth="1"/>
    <col min="20" max="20" width="3.421875" style="106" customWidth="1"/>
    <col min="21" max="23" width="2.421875" style="106" customWidth="1"/>
    <col min="24" max="24" width="4.57421875" style="106" customWidth="1"/>
    <col min="25" max="25" width="4.421875" style="106" customWidth="1"/>
    <col min="26" max="26" width="5.00390625" style="106" customWidth="1"/>
    <col min="27" max="27" width="4.7109375" style="106" customWidth="1"/>
    <col min="28" max="28" width="4.00390625" style="106" customWidth="1"/>
    <col min="29" max="29" width="3.421875" style="106" customWidth="1"/>
    <col min="30" max="30" width="5.140625" style="106" customWidth="1"/>
    <col min="31" max="31" width="11.7109375" style="115" customWidth="1"/>
    <col min="32" max="32" width="3.00390625" style="106" customWidth="1"/>
    <col min="33" max="33" width="26.8515625" style="106" customWidth="1"/>
    <col min="34" max="34" width="3.28125" style="106" customWidth="1"/>
    <col min="35" max="35" width="3.140625" style="106" customWidth="1"/>
    <col min="36" max="39" width="9.00390625" style="106" customWidth="1"/>
    <col min="40" max="41" width="9.00390625" style="111" customWidth="1"/>
    <col min="42" max="42" width="19.57421875" style="112" customWidth="1"/>
    <col min="43" max="43" width="14.421875" style="113" customWidth="1"/>
    <col min="44" max="16384" width="9.00390625" style="106" customWidth="1"/>
  </cols>
  <sheetData>
    <row r="1" spans="9:33" ht="19.5" customHeight="1">
      <c r="I1" s="108"/>
      <c r="AE1" s="193" t="s">
        <v>72</v>
      </c>
      <c r="AF1" s="109"/>
      <c r="AG1" s="110"/>
    </row>
    <row r="2" spans="2:42" ht="19.5" customHeight="1">
      <c r="B2" s="258" t="s">
        <v>102</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114"/>
      <c r="AP2" s="113"/>
    </row>
    <row r="3" spans="2:42" ht="6" customHeight="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14"/>
      <c r="AP3" s="113"/>
    </row>
    <row r="4" spans="2:24" ht="18" customHeight="1">
      <c r="B4" s="106" t="s">
        <v>127</v>
      </c>
      <c r="X4" s="106" t="s">
        <v>119</v>
      </c>
    </row>
    <row r="5" spans="2:43" ht="18" customHeight="1">
      <c r="B5" s="106" t="s">
        <v>129</v>
      </c>
      <c r="X5" s="116"/>
      <c r="AD5" s="117"/>
      <c r="AE5" s="118"/>
      <c r="AF5" s="117"/>
      <c r="AP5" s="119"/>
      <c r="AQ5" s="119"/>
    </row>
    <row r="6" spans="3:43" ht="46.5" customHeight="1">
      <c r="C6" s="267" t="s">
        <v>108</v>
      </c>
      <c r="D6" s="269"/>
      <c r="E6" s="287" t="s">
        <v>0</v>
      </c>
      <c r="F6" s="289" t="s">
        <v>116</v>
      </c>
      <c r="G6" s="289" t="s">
        <v>117</v>
      </c>
      <c r="H6" s="289" t="s">
        <v>118</v>
      </c>
      <c r="I6" s="287" t="s">
        <v>2</v>
      </c>
      <c r="J6" s="267" t="s">
        <v>109</v>
      </c>
      <c r="K6" s="269"/>
      <c r="L6" s="267" t="s">
        <v>60</v>
      </c>
      <c r="M6" s="268"/>
      <c r="N6" s="268"/>
      <c r="O6" s="268"/>
      <c r="P6" s="269"/>
      <c r="Q6" s="267" t="s">
        <v>5</v>
      </c>
      <c r="R6" s="269"/>
      <c r="S6" s="267" t="s">
        <v>165</v>
      </c>
      <c r="T6" s="268"/>
      <c r="U6" s="269"/>
      <c r="V6" s="267" t="s">
        <v>163</v>
      </c>
      <c r="W6" s="268"/>
      <c r="X6" s="268"/>
      <c r="Y6" s="268"/>
      <c r="Z6" s="269"/>
      <c r="AA6" s="267" t="s">
        <v>166</v>
      </c>
      <c r="AB6" s="268"/>
      <c r="AC6" s="269"/>
      <c r="AD6" s="120"/>
      <c r="AQ6" s="119"/>
    </row>
    <row r="7" spans="3:43" ht="18" customHeight="1">
      <c r="C7" s="270"/>
      <c r="D7" s="272"/>
      <c r="E7" s="288"/>
      <c r="F7" s="290"/>
      <c r="G7" s="290"/>
      <c r="H7" s="290"/>
      <c r="I7" s="288"/>
      <c r="J7" s="285" t="s">
        <v>98</v>
      </c>
      <c r="K7" s="281"/>
      <c r="L7" s="285" t="s">
        <v>70</v>
      </c>
      <c r="M7" s="286"/>
      <c r="N7" s="286"/>
      <c r="O7" s="286"/>
      <c r="P7" s="281"/>
      <c r="Q7" s="285" t="s">
        <v>1</v>
      </c>
      <c r="R7" s="281"/>
      <c r="S7" s="270"/>
      <c r="T7" s="271"/>
      <c r="U7" s="272"/>
      <c r="V7" s="270"/>
      <c r="W7" s="271"/>
      <c r="X7" s="271"/>
      <c r="Y7" s="271"/>
      <c r="Z7" s="272"/>
      <c r="AA7" s="270"/>
      <c r="AB7" s="271"/>
      <c r="AC7" s="272"/>
      <c r="AP7" s="119"/>
      <c r="AQ7" s="119"/>
    </row>
    <row r="8" spans="3:43" ht="15" customHeight="1">
      <c r="C8" s="262"/>
      <c r="D8" s="263"/>
      <c r="E8" s="154"/>
      <c r="F8" s="155"/>
      <c r="G8" s="154"/>
      <c r="H8" s="154"/>
      <c r="I8" s="156"/>
      <c r="J8" s="278"/>
      <c r="K8" s="279"/>
      <c r="L8" s="278"/>
      <c r="M8" s="284"/>
      <c r="N8" s="284"/>
      <c r="O8" s="284"/>
      <c r="P8" s="279"/>
      <c r="Q8" s="278"/>
      <c r="R8" s="279"/>
      <c r="S8" s="259" t="str">
        <f>IF(C8=0," ",VLOOKUP($C8,リスト!$B$3:$E$48,2,FALSE))</f>
        <v> </v>
      </c>
      <c r="T8" s="273"/>
      <c r="U8" s="274"/>
      <c r="V8" s="259" t="str">
        <f>IF(C8=0," ",VLOOKUP(C8,リスト!$B$3:$E$48,3,FALSE))</f>
        <v> </v>
      </c>
      <c r="W8" s="273"/>
      <c r="X8" s="273"/>
      <c r="Y8" s="273"/>
      <c r="Z8" s="274"/>
      <c r="AA8" s="264" t="str">
        <f>IF(C8=0," ",VLOOKUP(C8,リスト!$B$3:$E$48,4,FALSE))</f>
        <v> </v>
      </c>
      <c r="AB8" s="265"/>
      <c r="AC8" s="266"/>
      <c r="AD8" s="123"/>
      <c r="AE8" s="124"/>
      <c r="AF8" s="123"/>
      <c r="AG8" s="123"/>
      <c r="AQ8" s="119"/>
    </row>
    <row r="9" spans="3:43" ht="15" customHeight="1">
      <c r="C9" s="262"/>
      <c r="D9" s="263"/>
      <c r="E9" s="154"/>
      <c r="F9" s="157"/>
      <c r="G9" s="158"/>
      <c r="H9" s="158"/>
      <c r="I9" s="156"/>
      <c r="J9" s="278"/>
      <c r="K9" s="279"/>
      <c r="L9" s="278"/>
      <c r="M9" s="284"/>
      <c r="N9" s="284"/>
      <c r="O9" s="284"/>
      <c r="P9" s="279"/>
      <c r="Q9" s="278"/>
      <c r="R9" s="279"/>
      <c r="S9" s="259" t="str">
        <f>IF(C9=0," ",VLOOKUP($C9,リスト!$B$3:$E$48,2,FALSE))</f>
        <v> </v>
      </c>
      <c r="T9" s="260"/>
      <c r="U9" s="261"/>
      <c r="V9" s="259" t="str">
        <f>IF(C9=0," ",VLOOKUP(C9,リスト!$B$3:$E$48,3,FALSE))</f>
        <v> </v>
      </c>
      <c r="W9" s="260"/>
      <c r="X9" s="260"/>
      <c r="Y9" s="260"/>
      <c r="Z9" s="261"/>
      <c r="AA9" s="264" t="str">
        <f>IF(C9=0," ",VLOOKUP(C9,リスト!$B$3:$E$48,4,FALSE))</f>
        <v> </v>
      </c>
      <c r="AB9" s="265"/>
      <c r="AC9" s="266"/>
      <c r="AD9" s="123"/>
      <c r="AE9" s="124"/>
      <c r="AF9" s="123"/>
      <c r="AG9" s="125"/>
      <c r="AP9" s="119"/>
      <c r="AQ9" s="119"/>
    </row>
    <row r="10" spans="3:43" ht="15" customHeight="1">
      <c r="C10" s="262"/>
      <c r="D10" s="263"/>
      <c r="E10" s="154"/>
      <c r="F10" s="155"/>
      <c r="G10" s="154"/>
      <c r="H10" s="154"/>
      <c r="I10" s="159"/>
      <c r="J10" s="278"/>
      <c r="K10" s="279"/>
      <c r="L10" s="278"/>
      <c r="M10" s="284"/>
      <c r="N10" s="284"/>
      <c r="O10" s="284"/>
      <c r="P10" s="279"/>
      <c r="Q10" s="278"/>
      <c r="R10" s="279"/>
      <c r="S10" s="259" t="str">
        <f>IF(C10=0," ",VLOOKUP($C10,リスト!$B$3:$E$48,2,FALSE))</f>
        <v> </v>
      </c>
      <c r="T10" s="260"/>
      <c r="U10" s="261"/>
      <c r="V10" s="259" t="str">
        <f>IF(C10=0," ",VLOOKUP(C10,リスト!$B$3:$E$48,3,FALSE))</f>
        <v> </v>
      </c>
      <c r="W10" s="260"/>
      <c r="X10" s="260"/>
      <c r="Y10" s="260"/>
      <c r="Z10" s="261"/>
      <c r="AA10" s="264" t="str">
        <f>IF(C10=0," ",VLOOKUP(C10,リスト!$B$3:$E$48,4,FALSE))</f>
        <v> </v>
      </c>
      <c r="AB10" s="265"/>
      <c r="AC10" s="266"/>
      <c r="AQ10" s="119"/>
    </row>
    <row r="11" spans="3:43" ht="15" customHeight="1">
      <c r="C11" s="262"/>
      <c r="D11" s="263"/>
      <c r="E11" s="154"/>
      <c r="F11" s="157"/>
      <c r="G11" s="153"/>
      <c r="H11" s="153"/>
      <c r="I11" s="160"/>
      <c r="J11" s="278"/>
      <c r="K11" s="279"/>
      <c r="L11" s="278"/>
      <c r="M11" s="284"/>
      <c r="N11" s="284"/>
      <c r="O11" s="284"/>
      <c r="P11" s="279"/>
      <c r="Q11" s="278"/>
      <c r="R11" s="279"/>
      <c r="S11" s="259" t="str">
        <f>IF(C11=0," ",VLOOKUP($C11,リスト!$B$3:$E$48,2,FALSE))</f>
        <v> </v>
      </c>
      <c r="T11" s="260"/>
      <c r="U11" s="261"/>
      <c r="V11" s="259" t="str">
        <f>IF(C11=0," ",VLOOKUP(C11,リスト!$B$3:$E$48,3,FALSE))</f>
        <v> </v>
      </c>
      <c r="W11" s="260"/>
      <c r="X11" s="260"/>
      <c r="Y11" s="260"/>
      <c r="Z11" s="261"/>
      <c r="AA11" s="264" t="str">
        <f>IF(C11=0," ",VLOOKUP(C11,リスト!$B$3:$E$48,4,FALSE))</f>
        <v> </v>
      </c>
      <c r="AB11" s="265"/>
      <c r="AC11" s="266"/>
      <c r="AP11" s="119"/>
      <c r="AQ11" s="119"/>
    </row>
    <row r="12" spans="3:43" ht="15" customHeight="1">
      <c r="C12" s="262"/>
      <c r="D12" s="263"/>
      <c r="E12" s="158"/>
      <c r="F12" s="155"/>
      <c r="G12" s="161"/>
      <c r="H12" s="161"/>
      <c r="I12" s="160"/>
      <c r="J12" s="278"/>
      <c r="K12" s="279"/>
      <c r="L12" s="278"/>
      <c r="M12" s="284"/>
      <c r="N12" s="284"/>
      <c r="O12" s="284"/>
      <c r="P12" s="279"/>
      <c r="Q12" s="278"/>
      <c r="R12" s="279"/>
      <c r="S12" s="259" t="str">
        <f>IF(C12=0," ",VLOOKUP($C12,リスト!$B$3:$E$48,2,FALSE))</f>
        <v> </v>
      </c>
      <c r="T12" s="260"/>
      <c r="U12" s="261"/>
      <c r="V12" s="259" t="str">
        <f>IF(C12=0," ",VLOOKUP(C12,リスト!$B$3:$E$48,3,FALSE))</f>
        <v> </v>
      </c>
      <c r="W12" s="260"/>
      <c r="X12" s="260"/>
      <c r="Y12" s="260"/>
      <c r="Z12" s="261"/>
      <c r="AA12" s="264" t="str">
        <f>IF(C12=0," ",VLOOKUP(C12,リスト!$B$3:$E$48,4,FALSE))</f>
        <v> </v>
      </c>
      <c r="AB12" s="265"/>
      <c r="AC12" s="266"/>
      <c r="AQ12" s="119"/>
    </row>
    <row r="13" spans="3:43" ht="15" customHeight="1">
      <c r="C13" s="262"/>
      <c r="D13" s="263"/>
      <c r="E13" s="158"/>
      <c r="F13" s="157"/>
      <c r="G13" s="153"/>
      <c r="H13" s="153"/>
      <c r="I13" s="160"/>
      <c r="J13" s="278"/>
      <c r="K13" s="279"/>
      <c r="L13" s="278"/>
      <c r="M13" s="284"/>
      <c r="N13" s="284"/>
      <c r="O13" s="284"/>
      <c r="P13" s="279"/>
      <c r="Q13" s="278"/>
      <c r="R13" s="279"/>
      <c r="S13" s="259" t="str">
        <f>IF(C13=0," ",VLOOKUP($C13,リスト!$B$3:$E$48,2,FALSE))</f>
        <v> </v>
      </c>
      <c r="T13" s="260"/>
      <c r="U13" s="261"/>
      <c r="V13" s="259" t="str">
        <f>IF(C13=0," ",VLOOKUP(C13,リスト!$B$3:$E$48,3,FALSE))</f>
        <v> </v>
      </c>
      <c r="W13" s="260"/>
      <c r="X13" s="260"/>
      <c r="Y13" s="260"/>
      <c r="Z13" s="261"/>
      <c r="AA13" s="264" t="str">
        <f>IF(C13=0," ",VLOOKUP(C13,リスト!$B$3:$E$48,4,FALSE))</f>
        <v> </v>
      </c>
      <c r="AB13" s="265"/>
      <c r="AC13" s="266"/>
      <c r="AP13" s="119"/>
      <c r="AQ13" s="119"/>
    </row>
    <row r="14" spans="3:43" ht="15" customHeight="1">
      <c r="C14" s="262"/>
      <c r="D14" s="263"/>
      <c r="E14" s="158"/>
      <c r="F14" s="157"/>
      <c r="G14" s="153"/>
      <c r="H14" s="153"/>
      <c r="I14" s="160"/>
      <c r="J14" s="278"/>
      <c r="K14" s="279"/>
      <c r="L14" s="278"/>
      <c r="M14" s="284"/>
      <c r="N14" s="284"/>
      <c r="O14" s="284"/>
      <c r="P14" s="279"/>
      <c r="Q14" s="278"/>
      <c r="R14" s="279"/>
      <c r="S14" s="259" t="str">
        <f>IF(C14=0," ",VLOOKUP($C14,リスト!$B$3:$E$48,2,FALSE))</f>
        <v> </v>
      </c>
      <c r="T14" s="260"/>
      <c r="U14" s="261"/>
      <c r="V14" s="259" t="str">
        <f>IF(C14=0," ",VLOOKUP(C14,リスト!$B$3:$E$48,3,FALSE))</f>
        <v> </v>
      </c>
      <c r="W14" s="260"/>
      <c r="X14" s="260"/>
      <c r="Y14" s="260"/>
      <c r="Z14" s="261"/>
      <c r="AA14" s="264" t="str">
        <f>IF(C14=0," ",VLOOKUP(C14,リスト!$B$3:$E$48,4,FALSE))</f>
        <v> </v>
      </c>
      <c r="AB14" s="265"/>
      <c r="AC14" s="266"/>
      <c r="AQ14" s="119"/>
    </row>
    <row r="15" spans="3:43" ht="15" customHeight="1">
      <c r="C15" s="262"/>
      <c r="D15" s="263"/>
      <c r="E15" s="154"/>
      <c r="F15" s="157"/>
      <c r="G15" s="153"/>
      <c r="H15" s="153"/>
      <c r="I15" s="160"/>
      <c r="J15" s="278"/>
      <c r="K15" s="279"/>
      <c r="L15" s="278"/>
      <c r="M15" s="284"/>
      <c r="N15" s="284"/>
      <c r="O15" s="284"/>
      <c r="P15" s="279"/>
      <c r="Q15" s="278"/>
      <c r="R15" s="279"/>
      <c r="S15" s="259" t="str">
        <f>IF(C15=0," ",VLOOKUP($C15,リスト!$B$3:$E$48,2,FALSE))</f>
        <v> </v>
      </c>
      <c r="T15" s="260"/>
      <c r="U15" s="261"/>
      <c r="V15" s="259" t="str">
        <f>IF(C15=0," ",VLOOKUP(C15,リスト!$B$3:$E$48,3,FALSE))</f>
        <v> </v>
      </c>
      <c r="W15" s="260"/>
      <c r="X15" s="260"/>
      <c r="Y15" s="260"/>
      <c r="Z15" s="261"/>
      <c r="AA15" s="264" t="str">
        <f>IF(C15=0," ",VLOOKUP(C15,リスト!$B$3:$E$48,4,FALSE))</f>
        <v> </v>
      </c>
      <c r="AB15" s="265"/>
      <c r="AC15" s="266"/>
      <c r="AP15" s="119"/>
      <c r="AQ15" s="119"/>
    </row>
    <row r="16" spans="3:43" ht="15" customHeight="1">
      <c r="C16" s="262"/>
      <c r="D16" s="263"/>
      <c r="E16" s="158"/>
      <c r="F16" s="157"/>
      <c r="G16" s="153"/>
      <c r="H16" s="153"/>
      <c r="I16" s="160"/>
      <c r="J16" s="278"/>
      <c r="K16" s="279"/>
      <c r="L16" s="278"/>
      <c r="M16" s="284"/>
      <c r="N16" s="284"/>
      <c r="O16" s="284"/>
      <c r="P16" s="279"/>
      <c r="Q16" s="278"/>
      <c r="R16" s="279"/>
      <c r="S16" s="259" t="str">
        <f>IF(C16=0," ",VLOOKUP($C16,リスト!$B$3:$E$48,2,FALSE))</f>
        <v> </v>
      </c>
      <c r="T16" s="260"/>
      <c r="U16" s="261"/>
      <c r="V16" s="259" t="str">
        <f>IF(C16=0," ",VLOOKUP(C16,リスト!$B$3:$E$48,3,FALSE))</f>
        <v> </v>
      </c>
      <c r="W16" s="260"/>
      <c r="X16" s="260"/>
      <c r="Y16" s="260"/>
      <c r="Z16" s="261"/>
      <c r="AA16" s="264" t="str">
        <f>IF(C16=0," ",VLOOKUP(C16,リスト!$B$3:$E$48,4,FALSE))</f>
        <v> </v>
      </c>
      <c r="AB16" s="265"/>
      <c r="AC16" s="266"/>
      <c r="AQ16" s="119"/>
    </row>
    <row r="17" spans="3:43" ht="15" customHeight="1">
      <c r="C17" s="262"/>
      <c r="D17" s="263"/>
      <c r="E17" s="154"/>
      <c r="F17" s="157"/>
      <c r="G17" s="153"/>
      <c r="H17" s="153"/>
      <c r="I17" s="160"/>
      <c r="J17" s="278"/>
      <c r="K17" s="279"/>
      <c r="L17" s="278"/>
      <c r="M17" s="284"/>
      <c r="N17" s="284"/>
      <c r="O17" s="284"/>
      <c r="P17" s="279"/>
      <c r="Q17" s="278"/>
      <c r="R17" s="279"/>
      <c r="S17" s="259" t="str">
        <f>IF(C17=0," ",VLOOKUP($C17,リスト!$B$3:$E$48,2,FALSE))</f>
        <v> </v>
      </c>
      <c r="T17" s="260"/>
      <c r="U17" s="261"/>
      <c r="V17" s="259" t="str">
        <f>IF(C17=0," ",VLOOKUP(C17,リスト!$B$3:$E$48,3,FALSE))</f>
        <v> </v>
      </c>
      <c r="W17" s="260"/>
      <c r="X17" s="260"/>
      <c r="Y17" s="260"/>
      <c r="Z17" s="261"/>
      <c r="AA17" s="264" t="str">
        <f>IF(C17=0," ",VLOOKUP(C17,リスト!$B$3:$E$48,4,FALSE))</f>
        <v> </v>
      </c>
      <c r="AB17" s="265"/>
      <c r="AC17" s="266"/>
      <c r="AD17" s="126"/>
      <c r="AE17" s="127"/>
      <c r="AF17" s="128"/>
      <c r="AG17" s="125"/>
      <c r="AP17" s="119"/>
      <c r="AQ17" s="119"/>
    </row>
    <row r="18" spans="3:43" ht="15" customHeight="1">
      <c r="C18" s="262"/>
      <c r="D18" s="263"/>
      <c r="E18" s="154"/>
      <c r="F18" s="157"/>
      <c r="G18" s="158"/>
      <c r="H18" s="158"/>
      <c r="I18" s="157"/>
      <c r="J18" s="278"/>
      <c r="K18" s="279"/>
      <c r="L18" s="278"/>
      <c r="M18" s="284"/>
      <c r="N18" s="284"/>
      <c r="O18" s="284"/>
      <c r="P18" s="279"/>
      <c r="Q18" s="278"/>
      <c r="R18" s="279"/>
      <c r="S18" s="259" t="str">
        <f>IF(C18=0," ",VLOOKUP($C18,リスト!$B$3:$E$48,2,FALSE))</f>
        <v> </v>
      </c>
      <c r="T18" s="260"/>
      <c r="U18" s="261"/>
      <c r="V18" s="259" t="str">
        <f>IF(C18=0," ",VLOOKUP(C18,リスト!$B$3:$E$48,3,FALSE))</f>
        <v> </v>
      </c>
      <c r="W18" s="260"/>
      <c r="X18" s="260"/>
      <c r="Y18" s="260"/>
      <c r="Z18" s="261"/>
      <c r="AA18" s="264" t="str">
        <f>IF(C18=0," ",VLOOKUP(C18,リスト!$B$3:$E$48,4,FALSE))</f>
        <v> </v>
      </c>
      <c r="AB18" s="265"/>
      <c r="AC18" s="266"/>
      <c r="AQ18" s="119"/>
    </row>
    <row r="19" spans="3:43" ht="15" customHeight="1">
      <c r="C19" s="262"/>
      <c r="D19" s="263"/>
      <c r="E19" s="158"/>
      <c r="F19" s="157"/>
      <c r="G19" s="158"/>
      <c r="H19" s="158"/>
      <c r="I19" s="157"/>
      <c r="J19" s="278"/>
      <c r="K19" s="279"/>
      <c r="L19" s="278"/>
      <c r="M19" s="284"/>
      <c r="N19" s="284"/>
      <c r="O19" s="284"/>
      <c r="P19" s="279"/>
      <c r="Q19" s="278"/>
      <c r="R19" s="279"/>
      <c r="S19" s="259" t="str">
        <f>IF(C19=0," ",VLOOKUP($C19,リスト!$B$3:$E$48,2,FALSE))</f>
        <v> </v>
      </c>
      <c r="T19" s="260"/>
      <c r="U19" s="261"/>
      <c r="V19" s="259" t="str">
        <f>IF(C19=0," ",VLOOKUP(C19,リスト!$B$3:$E$48,3,FALSE))</f>
        <v> </v>
      </c>
      <c r="W19" s="260"/>
      <c r="X19" s="260"/>
      <c r="Y19" s="260"/>
      <c r="Z19" s="261"/>
      <c r="AA19" s="264" t="str">
        <f>IF(C19=0," ",VLOOKUP(C19,リスト!$B$3:$E$48,4,FALSE))</f>
        <v> </v>
      </c>
      <c r="AB19" s="265"/>
      <c r="AC19" s="266"/>
      <c r="AP19" s="119"/>
      <c r="AQ19" s="119"/>
    </row>
    <row r="20" spans="3:43" ht="9.75" customHeight="1">
      <c r="C20" s="129"/>
      <c r="D20" s="129"/>
      <c r="E20" s="129"/>
      <c r="F20" s="129"/>
      <c r="G20" s="129"/>
      <c r="H20" s="129"/>
      <c r="I20" s="129"/>
      <c r="J20" s="130"/>
      <c r="K20" s="130"/>
      <c r="L20" s="131"/>
      <c r="M20" s="131"/>
      <c r="N20" s="131"/>
      <c r="O20" s="131"/>
      <c r="P20" s="131"/>
      <c r="Q20" s="131"/>
      <c r="R20" s="131"/>
      <c r="S20" s="132"/>
      <c r="T20" s="132"/>
      <c r="U20" s="132"/>
      <c r="V20" s="132"/>
      <c r="W20" s="132"/>
      <c r="X20" s="130"/>
      <c r="Y20" s="130"/>
      <c r="Z20" s="130"/>
      <c r="AA20" s="130"/>
      <c r="AB20" s="130"/>
      <c r="AQ20" s="119"/>
    </row>
    <row r="21" spans="2:43" ht="13.5" customHeight="1">
      <c r="B21" s="106" t="s">
        <v>47</v>
      </c>
      <c r="I21" s="107"/>
      <c r="AP21" s="119"/>
      <c r="AQ21" s="119"/>
    </row>
    <row r="22" spans="2:43" ht="13.5" customHeight="1">
      <c r="B22" s="106" t="s">
        <v>100</v>
      </c>
      <c r="I22" s="107"/>
      <c r="AQ22" s="119"/>
    </row>
    <row r="23" spans="2:43" ht="13.5" customHeight="1">
      <c r="B23" s="125" t="s">
        <v>105</v>
      </c>
      <c r="I23" s="107"/>
      <c r="AP23" s="119"/>
      <c r="AQ23" s="119"/>
    </row>
    <row r="24" spans="2:43" ht="13.5" customHeight="1">
      <c r="B24" s="125" t="s">
        <v>132</v>
      </c>
      <c r="I24" s="107"/>
      <c r="AQ24" s="119"/>
    </row>
    <row r="25" spans="2:43" ht="13.5" customHeight="1">
      <c r="B25" s="125" t="s">
        <v>103</v>
      </c>
      <c r="I25" s="107"/>
      <c r="AP25" s="119"/>
      <c r="AQ25" s="119"/>
    </row>
    <row r="26" spans="9:43" ht="4.5" customHeight="1">
      <c r="I26" s="107"/>
      <c r="AQ26" s="119"/>
    </row>
    <row r="27" spans="2:43" ht="13.5" customHeight="1">
      <c r="B27" s="106" t="s">
        <v>157</v>
      </c>
      <c r="E27" s="106"/>
      <c r="I27" s="107"/>
      <c r="K27" s="125"/>
      <c r="L27" s="125"/>
      <c r="M27" s="125"/>
      <c r="N27" s="125"/>
      <c r="AF27" s="133"/>
      <c r="AG27" s="125"/>
      <c r="AH27" s="125"/>
      <c r="AP27" s="119"/>
      <c r="AQ27" s="119"/>
    </row>
    <row r="28" spans="3:43" ht="15" customHeight="1">
      <c r="C28" s="134" t="s">
        <v>133</v>
      </c>
      <c r="D28" s="296" t="s">
        <v>134</v>
      </c>
      <c r="E28" s="296"/>
      <c r="F28" s="296"/>
      <c r="G28" s="296"/>
      <c r="H28" s="296"/>
      <c r="I28" s="296"/>
      <c r="J28" s="298"/>
      <c r="K28" s="275" t="s">
        <v>62</v>
      </c>
      <c r="L28" s="276"/>
      <c r="M28" s="276"/>
      <c r="N28" s="276"/>
      <c r="O28" s="277"/>
      <c r="P28" s="275" t="s">
        <v>135</v>
      </c>
      <c r="Q28" s="276"/>
      <c r="R28" s="276"/>
      <c r="S28" s="276"/>
      <c r="T28" s="277"/>
      <c r="U28" s="275" t="s">
        <v>136</v>
      </c>
      <c r="V28" s="276"/>
      <c r="W28" s="276"/>
      <c r="X28" s="276"/>
      <c r="Y28" s="277"/>
      <c r="Z28" s="136" t="s">
        <v>64</v>
      </c>
      <c r="AA28" s="275" t="s">
        <v>160</v>
      </c>
      <c r="AB28" s="276"/>
      <c r="AC28" s="276"/>
      <c r="AD28" s="276"/>
      <c r="AE28" s="276"/>
      <c r="AF28" s="277"/>
      <c r="AQ28" s="119"/>
    </row>
    <row r="29" spans="3:43" ht="17.25" customHeight="1">
      <c r="C29" s="137"/>
      <c r="D29" s="138" t="s">
        <v>71</v>
      </c>
      <c r="E29" s="138"/>
      <c r="F29" s="138"/>
      <c r="G29" s="138"/>
      <c r="H29" s="138"/>
      <c r="I29" s="138"/>
      <c r="J29" s="139"/>
      <c r="K29" s="121" t="s">
        <v>57</v>
      </c>
      <c r="L29" s="150"/>
      <c r="M29" s="135" t="s">
        <v>56</v>
      </c>
      <c r="N29" s="150"/>
      <c r="O29" s="122" t="s">
        <v>54</v>
      </c>
      <c r="P29" s="140" t="s">
        <v>9</v>
      </c>
      <c r="Q29" s="162"/>
      <c r="R29" s="140" t="s">
        <v>55</v>
      </c>
      <c r="S29" s="162"/>
      <c r="T29" s="140" t="s">
        <v>53</v>
      </c>
      <c r="U29" s="319"/>
      <c r="V29" s="320"/>
      <c r="W29" s="320"/>
      <c r="X29" s="320"/>
      <c r="Y29" s="122" t="s">
        <v>137</v>
      </c>
      <c r="Z29" s="141" t="s">
        <v>45</v>
      </c>
      <c r="AA29" s="142" t="s">
        <v>68</v>
      </c>
      <c r="AB29" s="143"/>
      <c r="AC29" s="144"/>
      <c r="AD29" s="145"/>
      <c r="AE29" s="165"/>
      <c r="AF29" s="146" t="s">
        <v>137</v>
      </c>
      <c r="AP29" s="119"/>
      <c r="AQ29" s="119"/>
    </row>
    <row r="30" spans="3:43" ht="15" customHeight="1">
      <c r="C30" s="134" t="s">
        <v>138</v>
      </c>
      <c r="D30" s="314" t="s">
        <v>123</v>
      </c>
      <c r="E30" s="314"/>
      <c r="F30" s="314"/>
      <c r="G30" s="314"/>
      <c r="H30" s="314"/>
      <c r="I30" s="314"/>
      <c r="J30" s="314"/>
      <c r="K30" s="314"/>
      <c r="L30" s="314"/>
      <c r="M30" s="314"/>
      <c r="N30" s="314"/>
      <c r="O30" s="314"/>
      <c r="P30" s="314"/>
      <c r="Q30" s="314"/>
      <c r="R30" s="314"/>
      <c r="S30" s="314"/>
      <c r="T30" s="314"/>
      <c r="U30" s="321"/>
      <c r="V30" s="322"/>
      <c r="W30" s="322"/>
      <c r="X30" s="322"/>
      <c r="Y30" s="280" t="s">
        <v>137</v>
      </c>
      <c r="Z30" s="312" t="s">
        <v>46</v>
      </c>
      <c r="AA30" s="305" t="s">
        <v>139</v>
      </c>
      <c r="AB30" s="306"/>
      <c r="AC30" s="306"/>
      <c r="AD30" s="307"/>
      <c r="AE30" s="282"/>
      <c r="AF30" s="280" t="s">
        <v>137</v>
      </c>
      <c r="AQ30" s="119"/>
    </row>
    <row r="31" spans="3:43" ht="17.25" customHeight="1">
      <c r="C31" s="148"/>
      <c r="D31" s="316"/>
      <c r="E31" s="316"/>
      <c r="F31" s="316"/>
      <c r="G31" s="316"/>
      <c r="H31" s="316"/>
      <c r="I31" s="316"/>
      <c r="J31" s="316"/>
      <c r="K31" s="316"/>
      <c r="L31" s="316"/>
      <c r="M31" s="316"/>
      <c r="N31" s="316"/>
      <c r="O31" s="316"/>
      <c r="P31" s="316"/>
      <c r="Q31" s="316"/>
      <c r="R31" s="316"/>
      <c r="S31" s="316"/>
      <c r="T31" s="316"/>
      <c r="U31" s="323"/>
      <c r="V31" s="324"/>
      <c r="W31" s="324"/>
      <c r="X31" s="324"/>
      <c r="Y31" s="281"/>
      <c r="Z31" s="313"/>
      <c r="AA31" s="308"/>
      <c r="AB31" s="309"/>
      <c r="AC31" s="309"/>
      <c r="AD31" s="310"/>
      <c r="AE31" s="283"/>
      <c r="AF31" s="281"/>
      <c r="AP31" s="119"/>
      <c r="AQ31" s="119"/>
    </row>
    <row r="32" spans="3:43" ht="6" customHeight="1">
      <c r="C32" s="125"/>
      <c r="D32" s="125"/>
      <c r="E32" s="129"/>
      <c r="F32" s="129"/>
      <c r="G32" s="129"/>
      <c r="H32" s="129"/>
      <c r="I32" s="125"/>
      <c r="J32" s="125"/>
      <c r="K32" s="125"/>
      <c r="L32" s="125"/>
      <c r="M32" s="125"/>
      <c r="N32" s="125"/>
      <c r="O32" s="125"/>
      <c r="P32" s="125"/>
      <c r="Q32" s="125"/>
      <c r="R32" s="125"/>
      <c r="S32" s="125"/>
      <c r="T32" s="125"/>
      <c r="U32" s="125"/>
      <c r="V32" s="125"/>
      <c r="W32" s="125"/>
      <c r="X32" s="125"/>
      <c r="Y32" s="125"/>
      <c r="Z32" s="125"/>
      <c r="AA32" s="125"/>
      <c r="AE32" s="149"/>
      <c r="AF32" s="133"/>
      <c r="AG32" s="125"/>
      <c r="AH32" s="125"/>
      <c r="AQ32" s="119"/>
    </row>
    <row r="33" spans="2:43" ht="13.5" customHeight="1">
      <c r="B33" s="106" t="s">
        <v>158</v>
      </c>
      <c r="AA33" s="125"/>
      <c r="AP33" s="119"/>
      <c r="AQ33" s="119"/>
    </row>
    <row r="34" spans="3:43" ht="15" customHeight="1">
      <c r="C34" s="134" t="s">
        <v>58</v>
      </c>
      <c r="D34" s="296" t="s">
        <v>140</v>
      </c>
      <c r="E34" s="296"/>
      <c r="F34" s="296"/>
      <c r="G34" s="296"/>
      <c r="H34" s="296"/>
      <c r="I34" s="296"/>
      <c r="J34" s="298"/>
      <c r="K34" s="275" t="s">
        <v>62</v>
      </c>
      <c r="L34" s="276"/>
      <c r="M34" s="276"/>
      <c r="N34" s="276"/>
      <c r="O34" s="277"/>
      <c r="P34" s="275" t="s">
        <v>135</v>
      </c>
      <c r="Q34" s="276"/>
      <c r="R34" s="276"/>
      <c r="S34" s="276"/>
      <c r="T34" s="277"/>
      <c r="U34" s="275" t="s">
        <v>75</v>
      </c>
      <c r="V34" s="276"/>
      <c r="W34" s="276"/>
      <c r="X34" s="276"/>
      <c r="Y34" s="277"/>
      <c r="Z34" s="136" t="s">
        <v>63</v>
      </c>
      <c r="AA34" s="275" t="s">
        <v>159</v>
      </c>
      <c r="AB34" s="276"/>
      <c r="AC34" s="276"/>
      <c r="AD34" s="276"/>
      <c r="AE34" s="276"/>
      <c r="AF34" s="277"/>
      <c r="AQ34" s="119"/>
    </row>
    <row r="35" spans="3:43" ht="17.25" customHeight="1">
      <c r="C35" s="137"/>
      <c r="D35" s="138" t="s">
        <v>141</v>
      </c>
      <c r="E35" s="138"/>
      <c r="F35" s="138"/>
      <c r="G35" s="138"/>
      <c r="H35" s="138"/>
      <c r="I35" s="138"/>
      <c r="J35" s="139"/>
      <c r="K35" s="121" t="s">
        <v>9</v>
      </c>
      <c r="L35" s="163"/>
      <c r="M35" s="135" t="s">
        <v>55</v>
      </c>
      <c r="N35" s="163"/>
      <c r="O35" s="122" t="s">
        <v>53</v>
      </c>
      <c r="P35" s="140" t="s">
        <v>9</v>
      </c>
      <c r="Q35" s="162"/>
      <c r="R35" s="140" t="s">
        <v>55</v>
      </c>
      <c r="S35" s="162"/>
      <c r="T35" s="147" t="s">
        <v>53</v>
      </c>
      <c r="U35" s="319"/>
      <c r="V35" s="320"/>
      <c r="W35" s="320"/>
      <c r="X35" s="320"/>
      <c r="Y35" s="122" t="s">
        <v>49</v>
      </c>
      <c r="Z35" s="141" t="s">
        <v>48</v>
      </c>
      <c r="AA35" s="142" t="s">
        <v>142</v>
      </c>
      <c r="AB35" s="143"/>
      <c r="AC35" s="144"/>
      <c r="AD35" s="145"/>
      <c r="AE35" s="165"/>
      <c r="AF35" s="146" t="s">
        <v>49</v>
      </c>
      <c r="AP35" s="119"/>
      <c r="AQ35" s="119"/>
    </row>
    <row r="36" spans="3:43" ht="15" customHeight="1">
      <c r="C36" s="134" t="s">
        <v>59</v>
      </c>
      <c r="D36" s="325" t="s">
        <v>124</v>
      </c>
      <c r="E36" s="326"/>
      <c r="F36" s="326"/>
      <c r="G36" s="326"/>
      <c r="H36" s="326"/>
      <c r="I36" s="326"/>
      <c r="J36" s="326"/>
      <c r="K36" s="326"/>
      <c r="L36" s="326"/>
      <c r="M36" s="326"/>
      <c r="N36" s="326"/>
      <c r="O36" s="326"/>
      <c r="P36" s="326"/>
      <c r="Q36" s="326"/>
      <c r="R36" s="326"/>
      <c r="S36" s="326"/>
      <c r="T36" s="327"/>
      <c r="U36" s="321"/>
      <c r="V36" s="322"/>
      <c r="W36" s="322"/>
      <c r="X36" s="322"/>
      <c r="Y36" s="280" t="s">
        <v>49</v>
      </c>
      <c r="Z36" s="301" t="s">
        <v>65</v>
      </c>
      <c r="AA36" s="305" t="s">
        <v>143</v>
      </c>
      <c r="AB36" s="306"/>
      <c r="AC36" s="306"/>
      <c r="AD36" s="307"/>
      <c r="AE36" s="282"/>
      <c r="AF36" s="299" t="s">
        <v>49</v>
      </c>
      <c r="AQ36" s="119"/>
    </row>
    <row r="37" spans="3:32" ht="17.25" customHeight="1">
      <c r="C37" s="148"/>
      <c r="D37" s="328"/>
      <c r="E37" s="328"/>
      <c r="F37" s="328"/>
      <c r="G37" s="328"/>
      <c r="H37" s="328"/>
      <c r="I37" s="328"/>
      <c r="J37" s="328"/>
      <c r="K37" s="328"/>
      <c r="L37" s="328"/>
      <c r="M37" s="328"/>
      <c r="N37" s="328"/>
      <c r="O37" s="328"/>
      <c r="P37" s="328"/>
      <c r="Q37" s="328"/>
      <c r="R37" s="328"/>
      <c r="S37" s="328"/>
      <c r="T37" s="329"/>
      <c r="U37" s="323"/>
      <c r="V37" s="324"/>
      <c r="W37" s="324"/>
      <c r="X37" s="324"/>
      <c r="Y37" s="281"/>
      <c r="Z37" s="318"/>
      <c r="AA37" s="308"/>
      <c r="AB37" s="309"/>
      <c r="AC37" s="309"/>
      <c r="AD37" s="310"/>
      <c r="AE37" s="311"/>
      <c r="AF37" s="300"/>
    </row>
    <row r="38" ht="6" customHeight="1">
      <c r="AA38" s="125"/>
    </row>
    <row r="39" spans="2:27" ht="13.5" customHeight="1">
      <c r="B39" s="106" t="s">
        <v>50</v>
      </c>
      <c r="AA39" s="125"/>
    </row>
    <row r="40" spans="3:32" ht="15" customHeight="1">
      <c r="C40" s="291" t="s">
        <v>144</v>
      </c>
      <c r="D40" s="296" t="s">
        <v>145</v>
      </c>
      <c r="E40" s="296"/>
      <c r="F40" s="296"/>
      <c r="G40" s="296"/>
      <c r="H40" s="296"/>
      <c r="I40" s="296"/>
      <c r="J40" s="296"/>
      <c r="K40" s="296"/>
      <c r="L40" s="296"/>
      <c r="M40" s="293" t="s">
        <v>146</v>
      </c>
      <c r="N40" s="294"/>
      <c r="O40" s="294"/>
      <c r="P40" s="294"/>
      <c r="Q40" s="294"/>
      <c r="R40" s="294"/>
      <c r="S40" s="294"/>
      <c r="T40" s="295"/>
      <c r="U40" s="303" t="s">
        <v>147</v>
      </c>
      <c r="V40" s="304"/>
      <c r="W40" s="304"/>
      <c r="X40" s="304"/>
      <c r="Y40" s="280"/>
      <c r="Z40" s="136" t="s">
        <v>63</v>
      </c>
      <c r="AA40" s="275" t="s">
        <v>69</v>
      </c>
      <c r="AB40" s="276"/>
      <c r="AC40" s="276"/>
      <c r="AD40" s="276"/>
      <c r="AE40" s="276"/>
      <c r="AF40" s="277"/>
    </row>
    <row r="41" spans="3:32" ht="17.25" customHeight="1">
      <c r="C41" s="292"/>
      <c r="D41" s="297"/>
      <c r="E41" s="297"/>
      <c r="F41" s="297"/>
      <c r="G41" s="297"/>
      <c r="H41" s="297"/>
      <c r="I41" s="297"/>
      <c r="J41" s="297"/>
      <c r="K41" s="297"/>
      <c r="L41" s="297"/>
      <c r="M41" s="293" t="s">
        <v>9</v>
      </c>
      <c r="N41" s="294"/>
      <c r="O41" s="164"/>
      <c r="P41" s="135" t="s">
        <v>55</v>
      </c>
      <c r="Q41" s="163"/>
      <c r="R41" s="135" t="s">
        <v>53</v>
      </c>
      <c r="S41" s="163"/>
      <c r="T41" s="122" t="s">
        <v>61</v>
      </c>
      <c r="U41" s="319"/>
      <c r="V41" s="320"/>
      <c r="W41" s="320"/>
      <c r="X41" s="320"/>
      <c r="Y41" s="122" t="s">
        <v>3</v>
      </c>
      <c r="Z41" s="141" t="s">
        <v>66</v>
      </c>
      <c r="AA41" s="142" t="s">
        <v>148</v>
      </c>
      <c r="AB41" s="143"/>
      <c r="AC41" s="144"/>
      <c r="AD41" s="145"/>
      <c r="AE41" s="165"/>
      <c r="AF41" s="122" t="s">
        <v>3</v>
      </c>
    </row>
    <row r="42" spans="3:32" ht="15" customHeight="1">
      <c r="C42" s="134" t="s">
        <v>149</v>
      </c>
      <c r="D42" s="314" t="s">
        <v>125</v>
      </c>
      <c r="E42" s="314"/>
      <c r="F42" s="314"/>
      <c r="G42" s="314"/>
      <c r="H42" s="314"/>
      <c r="I42" s="314"/>
      <c r="J42" s="314"/>
      <c r="K42" s="314"/>
      <c r="L42" s="314"/>
      <c r="M42" s="314"/>
      <c r="N42" s="314"/>
      <c r="O42" s="314"/>
      <c r="P42" s="314"/>
      <c r="Q42" s="314"/>
      <c r="R42" s="314"/>
      <c r="S42" s="314"/>
      <c r="T42" s="315"/>
      <c r="U42" s="321"/>
      <c r="V42" s="322"/>
      <c r="W42" s="322"/>
      <c r="X42" s="322"/>
      <c r="Y42" s="280" t="s">
        <v>3</v>
      </c>
      <c r="Z42" s="301" t="s">
        <v>67</v>
      </c>
      <c r="AA42" s="305" t="s">
        <v>150</v>
      </c>
      <c r="AB42" s="306"/>
      <c r="AC42" s="306"/>
      <c r="AD42" s="307"/>
      <c r="AE42" s="282"/>
      <c r="AF42" s="280" t="s">
        <v>3</v>
      </c>
    </row>
    <row r="43" spans="3:32" ht="17.25" customHeight="1">
      <c r="C43" s="148"/>
      <c r="D43" s="316"/>
      <c r="E43" s="316"/>
      <c r="F43" s="316"/>
      <c r="G43" s="316"/>
      <c r="H43" s="316"/>
      <c r="I43" s="316"/>
      <c r="J43" s="316"/>
      <c r="K43" s="316"/>
      <c r="L43" s="316"/>
      <c r="M43" s="316"/>
      <c r="N43" s="316"/>
      <c r="O43" s="316"/>
      <c r="P43" s="316"/>
      <c r="Q43" s="316"/>
      <c r="R43" s="316"/>
      <c r="S43" s="316"/>
      <c r="T43" s="317"/>
      <c r="U43" s="323"/>
      <c r="V43" s="324"/>
      <c r="W43" s="324"/>
      <c r="X43" s="324"/>
      <c r="Y43" s="281"/>
      <c r="Z43" s="302"/>
      <c r="AA43" s="308"/>
      <c r="AB43" s="309"/>
      <c r="AC43" s="309"/>
      <c r="AD43" s="310"/>
      <c r="AE43" s="311"/>
      <c r="AF43" s="281"/>
    </row>
  </sheetData>
  <sheetProtection selectLockedCells="1"/>
  <mergeCells count="140">
    <mergeCell ref="U29:X29"/>
    <mergeCell ref="U30:X31"/>
    <mergeCell ref="Y30:Y31"/>
    <mergeCell ref="U35:X35"/>
    <mergeCell ref="D36:T37"/>
    <mergeCell ref="U36:X37"/>
    <mergeCell ref="Y36:Y37"/>
    <mergeCell ref="D30:T31"/>
    <mergeCell ref="D34:J34"/>
    <mergeCell ref="P34:T34"/>
    <mergeCell ref="D42:T43"/>
    <mergeCell ref="U34:Y34"/>
    <mergeCell ref="Z36:Z37"/>
    <mergeCell ref="K34:O34"/>
    <mergeCell ref="U41:X41"/>
    <mergeCell ref="U42:X43"/>
    <mergeCell ref="Y42:Y43"/>
    <mergeCell ref="AF42:AF43"/>
    <mergeCell ref="AF36:AF37"/>
    <mergeCell ref="Z42:Z43"/>
    <mergeCell ref="U40:Y40"/>
    <mergeCell ref="AA30:AD31"/>
    <mergeCell ref="AE36:AE37"/>
    <mergeCell ref="AA36:AD37"/>
    <mergeCell ref="AA42:AD43"/>
    <mergeCell ref="Z30:Z31"/>
    <mergeCell ref="AE42:AE43"/>
    <mergeCell ref="U28:Y28"/>
    <mergeCell ref="D28:J28"/>
    <mergeCell ref="P28:T28"/>
    <mergeCell ref="L14:P14"/>
    <mergeCell ref="L15:P15"/>
    <mergeCell ref="L16:P16"/>
    <mergeCell ref="L17:P17"/>
    <mergeCell ref="S18:U18"/>
    <mergeCell ref="S19:U19"/>
    <mergeCell ref="V16:Z16"/>
    <mergeCell ref="C40:C41"/>
    <mergeCell ref="M41:N41"/>
    <mergeCell ref="M40:T40"/>
    <mergeCell ref="C18:D18"/>
    <mergeCell ref="L12:P12"/>
    <mergeCell ref="D40:L41"/>
    <mergeCell ref="L19:P19"/>
    <mergeCell ref="Q19:R19"/>
    <mergeCell ref="J19:K19"/>
    <mergeCell ref="S13:U13"/>
    <mergeCell ref="E6:E7"/>
    <mergeCell ref="F6:F7"/>
    <mergeCell ref="I6:I7"/>
    <mergeCell ref="K28:O28"/>
    <mergeCell ref="Q18:R18"/>
    <mergeCell ref="C6:D7"/>
    <mergeCell ref="J6:K6"/>
    <mergeCell ref="C19:D19"/>
    <mergeCell ref="G6:G7"/>
    <mergeCell ref="H6:H7"/>
    <mergeCell ref="L11:P11"/>
    <mergeCell ref="J16:K16"/>
    <mergeCell ref="J7:K7"/>
    <mergeCell ref="L6:P6"/>
    <mergeCell ref="L7:P7"/>
    <mergeCell ref="Q6:R6"/>
    <mergeCell ref="Q7:R7"/>
    <mergeCell ref="J8:K8"/>
    <mergeCell ref="L8:P8"/>
    <mergeCell ref="J9:K9"/>
    <mergeCell ref="J10:K10"/>
    <mergeCell ref="J11:K11"/>
    <mergeCell ref="J12:K12"/>
    <mergeCell ref="J13:K13"/>
    <mergeCell ref="J15:K15"/>
    <mergeCell ref="J17:K17"/>
    <mergeCell ref="J14:K14"/>
    <mergeCell ref="Q10:R10"/>
    <mergeCell ref="J18:K18"/>
    <mergeCell ref="Q9:R9"/>
    <mergeCell ref="Q8:R8"/>
    <mergeCell ref="L18:P18"/>
    <mergeCell ref="Q16:R16"/>
    <mergeCell ref="L9:P9"/>
    <mergeCell ref="L10:P10"/>
    <mergeCell ref="L13:P13"/>
    <mergeCell ref="Q17:R17"/>
    <mergeCell ref="AA34:AF34"/>
    <mergeCell ref="AA28:AF28"/>
    <mergeCell ref="AA40:AF40"/>
    <mergeCell ref="Q11:R11"/>
    <mergeCell ref="Q12:R12"/>
    <mergeCell ref="Q13:R13"/>
    <mergeCell ref="Q14:R14"/>
    <mergeCell ref="Q15:R15"/>
    <mergeCell ref="AF30:AF31"/>
    <mergeCell ref="AE30:AE31"/>
    <mergeCell ref="S17:U17"/>
    <mergeCell ref="C16:D16"/>
    <mergeCell ref="C17:D17"/>
    <mergeCell ref="C15:D15"/>
    <mergeCell ref="S6:U7"/>
    <mergeCell ref="S8:U8"/>
    <mergeCell ref="S9:U9"/>
    <mergeCell ref="S10:U10"/>
    <mergeCell ref="S11:U11"/>
    <mergeCell ref="S12:U12"/>
    <mergeCell ref="V15:Z15"/>
    <mergeCell ref="AA11:AC11"/>
    <mergeCell ref="AA12:AC12"/>
    <mergeCell ref="S14:U14"/>
    <mergeCell ref="S15:U15"/>
    <mergeCell ref="S16:U16"/>
    <mergeCell ref="C14:D14"/>
    <mergeCell ref="AA17:AC17"/>
    <mergeCell ref="AA18:AC18"/>
    <mergeCell ref="AA16:AC16"/>
    <mergeCell ref="V6:Z7"/>
    <mergeCell ref="V8:Z8"/>
    <mergeCell ref="AA8:AC8"/>
    <mergeCell ref="AA6:AC7"/>
    <mergeCell ref="AA9:AC9"/>
    <mergeCell ref="AA10:AC10"/>
    <mergeCell ref="AA19:AC19"/>
    <mergeCell ref="V9:Z9"/>
    <mergeCell ref="V10:Z10"/>
    <mergeCell ref="V11:Z11"/>
    <mergeCell ref="V12:Z12"/>
    <mergeCell ref="V13:Z13"/>
    <mergeCell ref="V14:Z14"/>
    <mergeCell ref="AA13:AC13"/>
    <mergeCell ref="AA14:AC14"/>
    <mergeCell ref="AA15:AC15"/>
    <mergeCell ref="B2:AF2"/>
    <mergeCell ref="V17:Z17"/>
    <mergeCell ref="V18:Z18"/>
    <mergeCell ref="V19:Z19"/>
    <mergeCell ref="C8:D8"/>
    <mergeCell ref="C9:D9"/>
    <mergeCell ref="C10:D10"/>
    <mergeCell ref="C11:D11"/>
    <mergeCell ref="C12:D12"/>
    <mergeCell ref="C13:D13"/>
  </mergeCells>
  <printOptions/>
  <pageMargins left="0.42" right="0.1968503937007874" top="0.37" bottom="0.25" header="0.31" footer="0.2"/>
  <pageSetup cellComments="asDisplayed"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1:AF31"/>
  <sheetViews>
    <sheetView zoomScale="70" zoomScaleNormal="70" zoomScalePageLayoutView="0" workbookViewId="0" topLeftCell="A1">
      <selection activeCell="A1" sqref="A1"/>
    </sheetView>
  </sheetViews>
  <sheetFormatPr defaultColWidth="9.140625" defaultRowHeight="15"/>
  <cols>
    <col min="1" max="1" width="2.28125" style="4" customWidth="1"/>
    <col min="2" max="2" width="3.00390625" style="4" customWidth="1"/>
    <col min="3" max="3" width="5.140625" style="4" customWidth="1"/>
    <col min="4" max="4" width="5.421875" style="4" customWidth="1"/>
    <col min="5" max="5" width="4.8515625" style="4" customWidth="1"/>
    <col min="6" max="6" width="8.28125" style="4" customWidth="1"/>
    <col min="7" max="7" width="5.57421875" style="4" customWidth="1"/>
    <col min="8" max="8" width="4.7109375" style="4" customWidth="1"/>
    <col min="9" max="9" width="3.421875" style="4" customWidth="1"/>
    <col min="10" max="10" width="5.28125" style="4" customWidth="1"/>
    <col min="11" max="11" width="3.421875" style="4" customWidth="1"/>
    <col min="12" max="12" width="4.7109375" style="4" customWidth="1"/>
    <col min="13" max="13" width="3.421875" style="4" customWidth="1"/>
    <col min="14" max="14" width="5.28125" style="4" customWidth="1"/>
    <col min="15" max="15" width="4.7109375" style="4" customWidth="1"/>
    <col min="16" max="16" width="3.28125" style="4" customWidth="1"/>
    <col min="17" max="17" width="5.28125" style="4" customWidth="1"/>
    <col min="18" max="18" width="4.7109375" style="4" customWidth="1"/>
    <col min="19" max="19" width="3.421875" style="4" customWidth="1"/>
    <col min="20" max="20" width="5.28125" style="4" customWidth="1"/>
    <col min="21" max="21" width="4.7109375" style="4" customWidth="1"/>
    <col min="22" max="22" width="3.28125" style="4" customWidth="1"/>
    <col min="23" max="23" width="5.28125" style="4" customWidth="1"/>
    <col min="24" max="24" width="10.421875" style="4" customWidth="1"/>
    <col min="25" max="25" width="1.7109375" style="4" customWidth="1"/>
    <col min="26" max="26" width="18.00390625" style="4" customWidth="1"/>
    <col min="27" max="27" width="11.00390625" style="4" customWidth="1"/>
    <col min="28" max="28" width="4.421875" style="4" customWidth="1"/>
    <col min="29" max="29" width="17.140625" style="4" customWidth="1"/>
    <col min="30" max="30" width="15.421875" style="4" customWidth="1"/>
    <col min="31" max="31" width="16.28125" style="4" customWidth="1"/>
    <col min="32" max="32" width="4.8515625" style="4" customWidth="1"/>
    <col min="33" max="33" width="22.57421875" style="4" customWidth="1"/>
    <col min="34" max="16384" width="9.00390625" style="4" customWidth="1"/>
  </cols>
  <sheetData>
    <row r="1" spans="7:32" ht="23.25" customHeight="1">
      <c r="G1" s="5"/>
      <c r="K1" s="6"/>
      <c r="AE1" s="7"/>
      <c r="AF1" s="8" t="s">
        <v>73</v>
      </c>
    </row>
    <row r="2" spans="11:32" ht="11.25" customHeight="1">
      <c r="K2" s="6"/>
      <c r="AE2" s="9"/>
      <c r="AF2" s="10"/>
    </row>
    <row r="3" spans="2:3" s="6" customFormat="1" ht="21.75" thickBot="1">
      <c r="B3" s="5" t="s">
        <v>99</v>
      </c>
      <c r="C3" s="11"/>
    </row>
    <row r="4" spans="4:32" ht="18.75" customHeight="1" thickBot="1">
      <c r="D4" s="12"/>
      <c r="Z4" s="334" t="s">
        <v>130</v>
      </c>
      <c r="AA4" s="335"/>
      <c r="AB4" s="336"/>
      <c r="AC4" s="388" t="s">
        <v>8</v>
      </c>
      <c r="AD4" s="389"/>
      <c r="AE4" s="391"/>
      <c r="AF4" s="392"/>
    </row>
    <row r="5" spans="3:32" s="12" customFormat="1" ht="18.75" customHeight="1" thickBot="1">
      <c r="C5" s="13" t="s">
        <v>128</v>
      </c>
      <c r="D5" s="13"/>
      <c r="Z5" s="337"/>
      <c r="AA5" s="338"/>
      <c r="AB5" s="339"/>
      <c r="AC5" s="389"/>
      <c r="AD5" s="389"/>
      <c r="AE5" s="391"/>
      <c r="AF5" s="392"/>
    </row>
    <row r="6" spans="26:32" s="12" customFormat="1" ht="18.75" customHeight="1">
      <c r="Z6" s="340"/>
      <c r="AA6" s="341"/>
      <c r="AB6" s="342"/>
      <c r="AC6" s="354"/>
      <c r="AD6" s="355"/>
      <c r="AE6" s="360"/>
      <c r="AF6" s="384"/>
    </row>
    <row r="7" spans="3:32" s="12" customFormat="1" ht="18.75" customHeight="1">
      <c r="C7" s="14" t="s">
        <v>74</v>
      </c>
      <c r="D7" s="14"/>
      <c r="Z7" s="343"/>
      <c r="AA7" s="344"/>
      <c r="AB7" s="345"/>
      <c r="AC7" s="356"/>
      <c r="AD7" s="357"/>
      <c r="AE7" s="360"/>
      <c r="AF7" s="385"/>
    </row>
    <row r="8" spans="3:32" ht="18.75" customHeight="1" thickBot="1">
      <c r="C8" s="16"/>
      <c r="D8" s="16"/>
      <c r="Z8" s="346"/>
      <c r="AA8" s="347"/>
      <c r="AB8" s="348"/>
      <c r="AC8" s="358"/>
      <c r="AD8" s="359"/>
      <c r="AE8" s="360"/>
      <c r="AF8" s="385"/>
    </row>
    <row r="9" spans="3:25" ht="24" customHeight="1">
      <c r="C9" s="17" t="s">
        <v>104</v>
      </c>
      <c r="D9" s="17"/>
      <c r="E9" s="18"/>
      <c r="F9" s="18"/>
      <c r="G9" s="18"/>
      <c r="H9" s="18"/>
      <c r="I9" s="18"/>
      <c r="J9" s="18"/>
      <c r="K9" s="18"/>
      <c r="L9" s="18"/>
      <c r="M9" s="18"/>
      <c r="N9" s="18"/>
      <c r="O9" s="18"/>
      <c r="P9" s="18"/>
      <c r="Q9" s="18"/>
      <c r="R9" s="18"/>
      <c r="S9" s="19" t="s">
        <v>51</v>
      </c>
      <c r="T9" s="386"/>
      <c r="U9" s="386"/>
      <c r="V9" s="386"/>
      <c r="W9" s="14" t="s">
        <v>52</v>
      </c>
      <c r="X9" s="18"/>
      <c r="Y9" s="18"/>
    </row>
    <row r="10" ht="12" customHeight="1" thickBot="1"/>
    <row r="11" spans="3:32" ht="36.75" customHeight="1" thickBot="1">
      <c r="C11" s="16" t="s">
        <v>110</v>
      </c>
      <c r="D11" s="16"/>
      <c r="E11" s="16"/>
      <c r="F11" s="20"/>
      <c r="G11" s="21" t="s">
        <v>9</v>
      </c>
      <c r="H11" s="151"/>
      <c r="I11" s="22" t="s">
        <v>10</v>
      </c>
      <c r="J11" s="151"/>
      <c r="K11" s="22" t="s">
        <v>11</v>
      </c>
      <c r="L11" s="151"/>
      <c r="M11" s="22" t="s">
        <v>12</v>
      </c>
      <c r="N11" s="23"/>
      <c r="O11" s="15"/>
      <c r="P11" s="15"/>
      <c r="Q11" s="15"/>
      <c r="R11" s="18" t="s">
        <v>13</v>
      </c>
      <c r="S11" s="18"/>
      <c r="T11" s="18"/>
      <c r="U11" s="387"/>
      <c r="V11" s="387"/>
      <c r="W11" s="387"/>
      <c r="X11" s="387"/>
      <c r="Y11" s="387"/>
      <c r="Z11" s="387"/>
      <c r="AA11" s="387"/>
      <c r="AB11" s="387"/>
      <c r="AC11" s="387"/>
      <c r="AD11" s="349"/>
      <c r="AE11" s="349"/>
      <c r="AF11" s="349"/>
    </row>
    <row r="12" spans="4:32" ht="13.5">
      <c r="D12" s="24"/>
      <c r="E12" s="25" t="s">
        <v>7</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6"/>
      <c r="AF12" s="26"/>
    </row>
    <row r="13" spans="4:32" s="12" customFormat="1" ht="21.75" customHeight="1" thickBot="1">
      <c r="D13" s="27"/>
      <c r="E13" s="27"/>
      <c r="F13" s="27"/>
      <c r="G13" s="27"/>
      <c r="H13" s="27"/>
      <c r="I13" s="27"/>
      <c r="J13" s="27"/>
      <c r="K13" s="27"/>
      <c r="L13" s="27"/>
      <c r="M13" s="27"/>
      <c r="N13" s="27"/>
      <c r="O13" s="27"/>
      <c r="P13" s="27"/>
      <c r="Q13" s="27"/>
      <c r="R13" s="27"/>
      <c r="S13" s="27"/>
      <c r="T13" s="27"/>
      <c r="U13" s="27"/>
      <c r="V13" s="27"/>
      <c r="W13" s="27"/>
      <c r="X13" s="27"/>
      <c r="Y13" s="27"/>
      <c r="Z13" s="27"/>
      <c r="AA13" s="28"/>
      <c r="AB13" s="28"/>
      <c r="AC13" s="28"/>
      <c r="AD13" s="28"/>
      <c r="AE13" s="29" t="s">
        <v>14</v>
      </c>
      <c r="AF13" s="26"/>
    </row>
    <row r="14" spans="5:32" s="30" customFormat="1" ht="24.75" customHeight="1">
      <c r="E14" s="31"/>
      <c r="F14" s="361" t="s">
        <v>15</v>
      </c>
      <c r="G14" s="366"/>
      <c r="H14" s="361" t="s">
        <v>16</v>
      </c>
      <c r="I14" s="372"/>
      <c r="J14" s="372"/>
      <c r="K14" s="372"/>
      <c r="L14" s="372"/>
      <c r="M14" s="372"/>
      <c r="N14" s="366"/>
      <c r="O14" s="376" t="s">
        <v>17</v>
      </c>
      <c r="P14" s="377"/>
      <c r="Q14" s="378"/>
      <c r="R14" s="361" t="s">
        <v>18</v>
      </c>
      <c r="S14" s="372"/>
      <c r="T14" s="366"/>
      <c r="U14" s="376" t="s">
        <v>19</v>
      </c>
      <c r="V14" s="377"/>
      <c r="W14" s="378"/>
      <c r="X14" s="361" t="s">
        <v>20</v>
      </c>
      <c r="Y14" s="362"/>
      <c r="Z14" s="32" t="s">
        <v>21</v>
      </c>
      <c r="AA14" s="365" t="s">
        <v>22</v>
      </c>
      <c r="AB14" s="366"/>
      <c r="AC14" s="34" t="s">
        <v>23</v>
      </c>
      <c r="AD14" s="33" t="s">
        <v>24</v>
      </c>
      <c r="AE14" s="361" t="s">
        <v>25</v>
      </c>
      <c r="AF14" s="366"/>
    </row>
    <row r="15" spans="4:32" s="12" customFormat="1" ht="27.75" customHeight="1">
      <c r="D15" s="28" t="s">
        <v>7</v>
      </c>
      <c r="E15" s="28"/>
      <c r="F15" s="152"/>
      <c r="G15" s="36"/>
      <c r="H15" s="35"/>
      <c r="I15" s="36"/>
      <c r="J15" s="36"/>
      <c r="K15" s="36"/>
      <c r="L15" s="36"/>
      <c r="M15" s="36"/>
      <c r="N15" s="37"/>
      <c r="O15" s="38"/>
      <c r="P15" s="39"/>
      <c r="Q15" s="40"/>
      <c r="R15" s="381" t="s">
        <v>26</v>
      </c>
      <c r="S15" s="382"/>
      <c r="T15" s="383"/>
      <c r="U15" s="38"/>
      <c r="V15" s="39"/>
      <c r="W15" s="40"/>
      <c r="X15" s="352" t="s">
        <v>131</v>
      </c>
      <c r="Y15" s="353"/>
      <c r="Z15" s="41" t="s">
        <v>27</v>
      </c>
      <c r="AA15" s="195" t="s">
        <v>263</v>
      </c>
      <c r="AB15" s="29" t="s">
        <v>27</v>
      </c>
      <c r="AC15" s="42" t="s">
        <v>27</v>
      </c>
      <c r="AD15" s="39" t="s">
        <v>27</v>
      </c>
      <c r="AE15" s="352" t="s">
        <v>27</v>
      </c>
      <c r="AF15" s="390"/>
    </row>
    <row r="16" spans="4:32" s="12" customFormat="1" ht="33" customHeight="1">
      <c r="D16" s="398" t="s">
        <v>126</v>
      </c>
      <c r="E16" s="43" t="s">
        <v>28</v>
      </c>
      <c r="F16" s="182"/>
      <c r="G16" s="44" t="s">
        <v>29</v>
      </c>
      <c r="H16" s="183"/>
      <c r="I16" s="184" t="s">
        <v>30</v>
      </c>
      <c r="J16" s="185"/>
      <c r="K16" s="186" t="s">
        <v>31</v>
      </c>
      <c r="L16" s="185"/>
      <c r="M16" s="184" t="s">
        <v>30</v>
      </c>
      <c r="N16" s="185"/>
      <c r="O16" s="183"/>
      <c r="P16" s="184" t="s">
        <v>30</v>
      </c>
      <c r="Q16" s="185"/>
      <c r="R16" s="183"/>
      <c r="S16" s="184" t="s">
        <v>30</v>
      </c>
      <c r="T16" s="185"/>
      <c r="U16" s="192"/>
      <c r="V16" s="184" t="s">
        <v>30</v>
      </c>
      <c r="W16" s="185"/>
      <c r="X16" s="350"/>
      <c r="Y16" s="351"/>
      <c r="Z16" s="173">
        <f>AC16-AA16</f>
        <v>0</v>
      </c>
      <c r="AA16" s="330"/>
      <c r="AB16" s="331"/>
      <c r="AC16" s="174">
        <f>AE16-AD16</f>
        <v>0</v>
      </c>
      <c r="AD16" s="175"/>
      <c r="AE16" s="363"/>
      <c r="AF16" s="364"/>
    </row>
    <row r="17" spans="4:32" s="12" customFormat="1" ht="33" customHeight="1">
      <c r="D17" s="399"/>
      <c r="E17" s="43" t="s">
        <v>32</v>
      </c>
      <c r="F17" s="182"/>
      <c r="G17" s="45" t="s">
        <v>29</v>
      </c>
      <c r="H17" s="183"/>
      <c r="I17" s="184" t="s">
        <v>30</v>
      </c>
      <c r="J17" s="185"/>
      <c r="K17" s="187" t="s">
        <v>31</v>
      </c>
      <c r="L17" s="185"/>
      <c r="M17" s="184" t="s">
        <v>30</v>
      </c>
      <c r="N17" s="185"/>
      <c r="O17" s="183"/>
      <c r="P17" s="184" t="s">
        <v>30</v>
      </c>
      <c r="Q17" s="185"/>
      <c r="R17" s="183"/>
      <c r="S17" s="184" t="s">
        <v>30</v>
      </c>
      <c r="T17" s="185"/>
      <c r="U17" s="192"/>
      <c r="V17" s="184" t="s">
        <v>30</v>
      </c>
      <c r="W17" s="185"/>
      <c r="X17" s="350"/>
      <c r="Y17" s="351"/>
      <c r="Z17" s="173">
        <f aca="true" t="shared" si="0" ref="Z17:Z26">AC17-AA17</f>
        <v>0</v>
      </c>
      <c r="AA17" s="330"/>
      <c r="AB17" s="331"/>
      <c r="AC17" s="174">
        <f aca="true" t="shared" si="1" ref="AC17:AC27">AE17-AD17</f>
        <v>0</v>
      </c>
      <c r="AD17" s="175"/>
      <c r="AE17" s="363"/>
      <c r="AF17" s="364"/>
    </row>
    <row r="18" spans="4:32" s="12" customFormat="1" ht="33" customHeight="1">
      <c r="D18" s="399"/>
      <c r="E18" s="43" t="s">
        <v>33</v>
      </c>
      <c r="F18" s="182"/>
      <c r="G18" s="45" t="s">
        <v>29</v>
      </c>
      <c r="H18" s="183"/>
      <c r="I18" s="184" t="s">
        <v>30</v>
      </c>
      <c r="J18" s="185"/>
      <c r="K18" s="187" t="s">
        <v>31</v>
      </c>
      <c r="L18" s="185"/>
      <c r="M18" s="184" t="s">
        <v>30</v>
      </c>
      <c r="N18" s="185"/>
      <c r="O18" s="183"/>
      <c r="P18" s="184" t="s">
        <v>30</v>
      </c>
      <c r="Q18" s="185"/>
      <c r="R18" s="183"/>
      <c r="S18" s="184" t="s">
        <v>30</v>
      </c>
      <c r="T18" s="185"/>
      <c r="U18" s="192"/>
      <c r="V18" s="184" t="s">
        <v>30</v>
      </c>
      <c r="W18" s="185"/>
      <c r="X18" s="350"/>
      <c r="Y18" s="351"/>
      <c r="Z18" s="173">
        <f t="shared" si="0"/>
        <v>0</v>
      </c>
      <c r="AA18" s="330"/>
      <c r="AB18" s="331"/>
      <c r="AC18" s="174">
        <f t="shared" si="1"/>
        <v>0</v>
      </c>
      <c r="AD18" s="175"/>
      <c r="AE18" s="363"/>
      <c r="AF18" s="364"/>
    </row>
    <row r="19" spans="4:32" s="12" customFormat="1" ht="33" customHeight="1">
      <c r="D19" s="399"/>
      <c r="E19" s="43" t="s">
        <v>34</v>
      </c>
      <c r="F19" s="182"/>
      <c r="G19" s="45" t="s">
        <v>29</v>
      </c>
      <c r="H19" s="183"/>
      <c r="I19" s="184" t="s">
        <v>30</v>
      </c>
      <c r="J19" s="185"/>
      <c r="K19" s="187" t="s">
        <v>31</v>
      </c>
      <c r="L19" s="185"/>
      <c r="M19" s="184" t="s">
        <v>30</v>
      </c>
      <c r="N19" s="185"/>
      <c r="O19" s="183"/>
      <c r="P19" s="184" t="s">
        <v>30</v>
      </c>
      <c r="Q19" s="185"/>
      <c r="R19" s="183"/>
      <c r="S19" s="184" t="s">
        <v>30</v>
      </c>
      <c r="T19" s="185"/>
      <c r="U19" s="192"/>
      <c r="V19" s="184" t="s">
        <v>30</v>
      </c>
      <c r="W19" s="185"/>
      <c r="X19" s="350"/>
      <c r="Y19" s="351"/>
      <c r="Z19" s="173">
        <f t="shared" si="0"/>
        <v>0</v>
      </c>
      <c r="AA19" s="330"/>
      <c r="AB19" s="331"/>
      <c r="AC19" s="174">
        <f t="shared" si="1"/>
        <v>0</v>
      </c>
      <c r="AD19" s="175"/>
      <c r="AE19" s="363"/>
      <c r="AF19" s="364"/>
    </row>
    <row r="20" spans="4:32" s="12" customFormat="1" ht="33" customHeight="1">
      <c r="D20" s="399"/>
      <c r="E20" s="43" t="s">
        <v>35</v>
      </c>
      <c r="F20" s="182"/>
      <c r="G20" s="45" t="s">
        <v>29</v>
      </c>
      <c r="H20" s="183"/>
      <c r="I20" s="184" t="s">
        <v>30</v>
      </c>
      <c r="J20" s="185"/>
      <c r="K20" s="187" t="s">
        <v>31</v>
      </c>
      <c r="L20" s="185"/>
      <c r="M20" s="184" t="s">
        <v>30</v>
      </c>
      <c r="N20" s="185"/>
      <c r="O20" s="183"/>
      <c r="P20" s="184" t="s">
        <v>30</v>
      </c>
      <c r="Q20" s="185"/>
      <c r="R20" s="183"/>
      <c r="S20" s="184" t="s">
        <v>30</v>
      </c>
      <c r="T20" s="185"/>
      <c r="U20" s="192"/>
      <c r="V20" s="184" t="s">
        <v>30</v>
      </c>
      <c r="W20" s="185"/>
      <c r="X20" s="350"/>
      <c r="Y20" s="351"/>
      <c r="Z20" s="173">
        <f t="shared" si="0"/>
        <v>0</v>
      </c>
      <c r="AA20" s="330"/>
      <c r="AB20" s="331"/>
      <c r="AC20" s="174">
        <f t="shared" si="1"/>
        <v>0</v>
      </c>
      <c r="AD20" s="175"/>
      <c r="AE20" s="363"/>
      <c r="AF20" s="364"/>
    </row>
    <row r="21" spans="4:32" s="12" customFormat="1" ht="33" customHeight="1">
      <c r="D21" s="399"/>
      <c r="E21" s="43" t="s">
        <v>36</v>
      </c>
      <c r="F21" s="182"/>
      <c r="G21" s="45" t="s">
        <v>29</v>
      </c>
      <c r="H21" s="183"/>
      <c r="I21" s="184" t="s">
        <v>30</v>
      </c>
      <c r="J21" s="185"/>
      <c r="K21" s="187" t="s">
        <v>31</v>
      </c>
      <c r="L21" s="185"/>
      <c r="M21" s="184" t="s">
        <v>30</v>
      </c>
      <c r="N21" s="185"/>
      <c r="O21" s="183"/>
      <c r="P21" s="184" t="s">
        <v>30</v>
      </c>
      <c r="Q21" s="185"/>
      <c r="R21" s="183"/>
      <c r="S21" s="184" t="s">
        <v>30</v>
      </c>
      <c r="T21" s="185"/>
      <c r="U21" s="192"/>
      <c r="V21" s="184" t="s">
        <v>30</v>
      </c>
      <c r="W21" s="185"/>
      <c r="X21" s="350"/>
      <c r="Y21" s="351"/>
      <c r="Z21" s="173">
        <f t="shared" si="0"/>
        <v>0</v>
      </c>
      <c r="AA21" s="330"/>
      <c r="AB21" s="331"/>
      <c r="AC21" s="174">
        <f t="shared" si="1"/>
        <v>0</v>
      </c>
      <c r="AD21" s="175"/>
      <c r="AE21" s="363"/>
      <c r="AF21" s="364"/>
    </row>
    <row r="22" spans="4:32" s="12" customFormat="1" ht="33" customHeight="1">
      <c r="D22" s="399"/>
      <c r="E22" s="43" t="s">
        <v>37</v>
      </c>
      <c r="F22" s="182"/>
      <c r="G22" s="45" t="s">
        <v>29</v>
      </c>
      <c r="H22" s="183"/>
      <c r="I22" s="184" t="s">
        <v>30</v>
      </c>
      <c r="J22" s="185"/>
      <c r="K22" s="187" t="s">
        <v>31</v>
      </c>
      <c r="L22" s="185"/>
      <c r="M22" s="184" t="s">
        <v>30</v>
      </c>
      <c r="N22" s="185"/>
      <c r="O22" s="183"/>
      <c r="P22" s="184" t="s">
        <v>30</v>
      </c>
      <c r="Q22" s="185"/>
      <c r="R22" s="183"/>
      <c r="S22" s="184" t="s">
        <v>30</v>
      </c>
      <c r="T22" s="185"/>
      <c r="U22" s="192"/>
      <c r="V22" s="184" t="s">
        <v>30</v>
      </c>
      <c r="W22" s="185"/>
      <c r="X22" s="350"/>
      <c r="Y22" s="351"/>
      <c r="Z22" s="173">
        <f t="shared" si="0"/>
        <v>0</v>
      </c>
      <c r="AA22" s="330"/>
      <c r="AB22" s="331"/>
      <c r="AC22" s="174">
        <f t="shared" si="1"/>
        <v>0</v>
      </c>
      <c r="AD22" s="175"/>
      <c r="AE22" s="363"/>
      <c r="AF22" s="364"/>
    </row>
    <row r="23" spans="4:32" s="12" customFormat="1" ht="33" customHeight="1">
      <c r="D23" s="399"/>
      <c r="E23" s="43" t="s">
        <v>39</v>
      </c>
      <c r="F23" s="182"/>
      <c r="G23" s="46" t="s">
        <v>29</v>
      </c>
      <c r="H23" s="183"/>
      <c r="I23" s="184" t="s">
        <v>30</v>
      </c>
      <c r="J23" s="185"/>
      <c r="K23" s="187" t="s">
        <v>31</v>
      </c>
      <c r="L23" s="185"/>
      <c r="M23" s="184" t="s">
        <v>30</v>
      </c>
      <c r="N23" s="185"/>
      <c r="O23" s="183"/>
      <c r="P23" s="184" t="s">
        <v>30</v>
      </c>
      <c r="Q23" s="185"/>
      <c r="R23" s="183"/>
      <c r="S23" s="184" t="s">
        <v>30</v>
      </c>
      <c r="T23" s="185"/>
      <c r="U23" s="192"/>
      <c r="V23" s="184" t="s">
        <v>30</v>
      </c>
      <c r="W23" s="185"/>
      <c r="X23" s="350"/>
      <c r="Y23" s="351"/>
      <c r="Z23" s="173">
        <f t="shared" si="0"/>
        <v>0</v>
      </c>
      <c r="AA23" s="330"/>
      <c r="AB23" s="331"/>
      <c r="AC23" s="174">
        <f t="shared" si="1"/>
        <v>0</v>
      </c>
      <c r="AD23" s="175"/>
      <c r="AE23" s="363"/>
      <c r="AF23" s="364"/>
    </row>
    <row r="24" spans="4:32" s="12" customFormat="1" ht="33" customHeight="1">
      <c r="D24" s="399"/>
      <c r="E24" s="43" t="s">
        <v>40</v>
      </c>
      <c r="F24" s="182"/>
      <c r="G24" s="45" t="s">
        <v>29</v>
      </c>
      <c r="H24" s="183"/>
      <c r="I24" s="184" t="s">
        <v>30</v>
      </c>
      <c r="J24" s="185"/>
      <c r="K24" s="187" t="s">
        <v>31</v>
      </c>
      <c r="L24" s="185"/>
      <c r="M24" s="184" t="s">
        <v>30</v>
      </c>
      <c r="N24" s="185"/>
      <c r="O24" s="183"/>
      <c r="P24" s="184" t="s">
        <v>30</v>
      </c>
      <c r="Q24" s="185"/>
      <c r="R24" s="183"/>
      <c r="S24" s="184" t="s">
        <v>30</v>
      </c>
      <c r="T24" s="185"/>
      <c r="U24" s="192"/>
      <c r="V24" s="184" t="s">
        <v>30</v>
      </c>
      <c r="W24" s="185"/>
      <c r="X24" s="350"/>
      <c r="Y24" s="351"/>
      <c r="Z24" s="173">
        <f t="shared" si="0"/>
        <v>0</v>
      </c>
      <c r="AA24" s="330"/>
      <c r="AB24" s="331"/>
      <c r="AC24" s="174">
        <f t="shared" si="1"/>
        <v>0</v>
      </c>
      <c r="AD24" s="175"/>
      <c r="AE24" s="363"/>
      <c r="AF24" s="364"/>
    </row>
    <row r="25" spans="4:32" s="12" customFormat="1" ht="33" customHeight="1">
      <c r="D25" s="399"/>
      <c r="E25" s="43" t="s">
        <v>41</v>
      </c>
      <c r="F25" s="182"/>
      <c r="G25" s="45" t="s">
        <v>29</v>
      </c>
      <c r="H25" s="183"/>
      <c r="I25" s="184" t="s">
        <v>30</v>
      </c>
      <c r="J25" s="185"/>
      <c r="K25" s="187" t="s">
        <v>31</v>
      </c>
      <c r="L25" s="185"/>
      <c r="M25" s="184" t="s">
        <v>30</v>
      </c>
      <c r="N25" s="185"/>
      <c r="O25" s="183"/>
      <c r="P25" s="184" t="s">
        <v>30</v>
      </c>
      <c r="Q25" s="185"/>
      <c r="R25" s="183"/>
      <c r="S25" s="184" t="s">
        <v>30</v>
      </c>
      <c r="T25" s="185"/>
      <c r="U25" s="192"/>
      <c r="V25" s="184" t="s">
        <v>30</v>
      </c>
      <c r="W25" s="185"/>
      <c r="X25" s="350"/>
      <c r="Y25" s="351"/>
      <c r="Z25" s="173">
        <f t="shared" si="0"/>
        <v>0</v>
      </c>
      <c r="AA25" s="330"/>
      <c r="AB25" s="331"/>
      <c r="AC25" s="174">
        <f t="shared" si="1"/>
        <v>0</v>
      </c>
      <c r="AD25" s="175"/>
      <c r="AE25" s="363"/>
      <c r="AF25" s="364"/>
    </row>
    <row r="26" spans="4:32" s="12" customFormat="1" ht="33" customHeight="1">
      <c r="D26" s="399"/>
      <c r="E26" s="43" t="s">
        <v>42</v>
      </c>
      <c r="F26" s="182"/>
      <c r="G26" s="45" t="s">
        <v>29</v>
      </c>
      <c r="H26" s="183"/>
      <c r="I26" s="184" t="s">
        <v>30</v>
      </c>
      <c r="J26" s="185"/>
      <c r="K26" s="187" t="s">
        <v>31</v>
      </c>
      <c r="L26" s="185"/>
      <c r="M26" s="184" t="s">
        <v>30</v>
      </c>
      <c r="N26" s="185"/>
      <c r="O26" s="183"/>
      <c r="P26" s="184" t="s">
        <v>30</v>
      </c>
      <c r="Q26" s="185"/>
      <c r="R26" s="183"/>
      <c r="S26" s="184" t="s">
        <v>30</v>
      </c>
      <c r="T26" s="185"/>
      <c r="U26" s="192"/>
      <c r="V26" s="184" t="s">
        <v>30</v>
      </c>
      <c r="W26" s="185"/>
      <c r="X26" s="350"/>
      <c r="Y26" s="351"/>
      <c r="Z26" s="173">
        <f t="shared" si="0"/>
        <v>0</v>
      </c>
      <c r="AA26" s="330"/>
      <c r="AB26" s="331"/>
      <c r="AC26" s="174">
        <f t="shared" si="1"/>
        <v>0</v>
      </c>
      <c r="AD26" s="175"/>
      <c r="AE26" s="363"/>
      <c r="AF26" s="364"/>
    </row>
    <row r="27" spans="4:32" s="12" customFormat="1" ht="33" customHeight="1">
      <c r="D27" s="399"/>
      <c r="E27" s="47" t="s">
        <v>43</v>
      </c>
      <c r="F27" s="182"/>
      <c r="G27" s="48" t="s">
        <v>29</v>
      </c>
      <c r="H27" s="183"/>
      <c r="I27" s="188" t="s">
        <v>30</v>
      </c>
      <c r="J27" s="185"/>
      <c r="K27" s="189" t="s">
        <v>31</v>
      </c>
      <c r="L27" s="185"/>
      <c r="M27" s="188" t="s">
        <v>30</v>
      </c>
      <c r="N27" s="185"/>
      <c r="O27" s="183"/>
      <c r="P27" s="188" t="s">
        <v>30</v>
      </c>
      <c r="Q27" s="185"/>
      <c r="R27" s="183"/>
      <c r="S27" s="188" t="s">
        <v>30</v>
      </c>
      <c r="T27" s="185"/>
      <c r="U27" s="192"/>
      <c r="V27" s="188" t="s">
        <v>30</v>
      </c>
      <c r="W27" s="185"/>
      <c r="X27" s="393"/>
      <c r="Y27" s="394"/>
      <c r="Z27" s="176">
        <f>AC27-AA27</f>
        <v>0</v>
      </c>
      <c r="AA27" s="330"/>
      <c r="AB27" s="331"/>
      <c r="AC27" s="177">
        <f t="shared" si="1"/>
        <v>0</v>
      </c>
      <c r="AD27" s="178"/>
      <c r="AE27" s="395"/>
      <c r="AF27" s="396"/>
    </row>
    <row r="28" spans="4:32" s="12" customFormat="1" ht="34.5" customHeight="1" thickBot="1">
      <c r="D28" s="373" t="s">
        <v>38</v>
      </c>
      <c r="E28" s="374"/>
      <c r="F28" s="374"/>
      <c r="G28" s="374"/>
      <c r="H28" s="374"/>
      <c r="I28" s="374"/>
      <c r="J28" s="374"/>
      <c r="K28" s="374"/>
      <c r="L28" s="374"/>
      <c r="M28" s="374"/>
      <c r="N28" s="374"/>
      <c r="O28" s="374"/>
      <c r="P28" s="374"/>
      <c r="Q28" s="374"/>
      <c r="R28" s="374"/>
      <c r="S28" s="374"/>
      <c r="T28" s="374"/>
      <c r="U28" s="374"/>
      <c r="V28" s="375"/>
      <c r="W28" s="375"/>
      <c r="X28" s="379">
        <f>IF((SUM(X16:X27)=0),"",SUM(X16:X27))</f>
      </c>
      <c r="Y28" s="380">
        <f>SUM(Y21:Y27)</f>
        <v>0</v>
      </c>
      <c r="Z28" s="179">
        <f>IF((SUM(Z16:Z27)=0),"",SUM(Z16:Z27))</f>
      </c>
      <c r="AA28" s="332">
        <f>IF((COUNTA(AA16:AA27)=0),"",SUM(AA16:AA27))</f>
      </c>
      <c r="AB28" s="333"/>
      <c r="AC28" s="180">
        <f>IF((SUM(AC16:AC27)=0),"",SUM(AC16:AC27))</f>
      </c>
      <c r="AD28" s="180">
        <f>IF((SUM(AD16:AD27)=0),"",SUM(AD16:AD27))</f>
      </c>
      <c r="AE28" s="397">
        <f>IF((SUM(AE16:AE27)=0),"",SUM(AE16:AE27))</f>
      </c>
      <c r="AF28" s="397">
        <f>IF((SUM(AF16:AF27)=0),"",SUM(AF16:AF27))</f>
      </c>
    </row>
    <row r="29" spans="2:32" s="12" customFormat="1" ht="34.5" customHeight="1" thickBot="1">
      <c r="B29" s="27"/>
      <c r="C29" s="27"/>
      <c r="D29" s="369" t="s">
        <v>44</v>
      </c>
      <c r="E29" s="370"/>
      <c r="F29" s="370"/>
      <c r="G29" s="370"/>
      <c r="H29" s="370"/>
      <c r="I29" s="370"/>
      <c r="J29" s="370"/>
      <c r="K29" s="370"/>
      <c r="L29" s="370"/>
      <c r="M29" s="370"/>
      <c r="N29" s="370"/>
      <c r="O29" s="370"/>
      <c r="P29" s="370"/>
      <c r="Q29" s="370"/>
      <c r="R29" s="370"/>
      <c r="S29" s="370"/>
      <c r="T29" s="370"/>
      <c r="U29" s="370"/>
      <c r="V29" s="370"/>
      <c r="W29" s="371"/>
      <c r="X29" s="367">
        <f>IF(ISERROR(AVERAGE(X16:X27)),"",ROUNDDOWN(SUM(X16:X27)/12,0))</f>
      </c>
      <c r="Y29" s="368">
        <f>IF((ROUNDDOWN(Y28/12,0)=0),"",ROUNDDOWN(Y28/12,0))</f>
      </c>
      <c r="Z29" s="181">
        <f>IF(ISERROR(AVERAGE(Z16:Z27)),"",ROUNDDOWN(SUM(Z16:Z27)/12,0))</f>
        <v>0</v>
      </c>
      <c r="AA29" s="27"/>
      <c r="AB29" s="27"/>
      <c r="AC29" s="27"/>
      <c r="AD29" s="27"/>
      <c r="AE29" s="27"/>
      <c r="AF29" s="27"/>
    </row>
    <row r="30" spans="2:32" ht="12.75" customHeight="1">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row>
    <row r="31" spans="24:26" ht="16.5" customHeight="1">
      <c r="X31" s="49"/>
      <c r="Y31" s="49"/>
      <c r="Z31" s="50"/>
    </row>
    <row r="32" ht="31.5" customHeight="1"/>
  </sheetData>
  <sheetProtection selectLockedCells="1"/>
  <mergeCells count="65">
    <mergeCell ref="X27:Y27"/>
    <mergeCell ref="AE27:AF27"/>
    <mergeCell ref="AE26:AF26"/>
    <mergeCell ref="AE28:AF28"/>
    <mergeCell ref="D16:D27"/>
    <mergeCell ref="X22:Y22"/>
    <mergeCell ref="AE22:AF22"/>
    <mergeCell ref="X21:Y21"/>
    <mergeCell ref="AE21:AF21"/>
    <mergeCell ref="X26:Y26"/>
    <mergeCell ref="X25:Y25"/>
    <mergeCell ref="AE25:AF25"/>
    <mergeCell ref="AE23:AF23"/>
    <mergeCell ref="X24:Y24"/>
    <mergeCell ref="AE24:AF24"/>
    <mergeCell ref="AA24:AB24"/>
    <mergeCell ref="AA25:AB25"/>
    <mergeCell ref="AF6:AF8"/>
    <mergeCell ref="T9:V9"/>
    <mergeCell ref="U11:Z11"/>
    <mergeCell ref="AA11:AC11"/>
    <mergeCell ref="AE18:AF18"/>
    <mergeCell ref="AC4:AD5"/>
    <mergeCell ref="AE15:AF15"/>
    <mergeCell ref="X18:Y18"/>
    <mergeCell ref="AE4:AF5"/>
    <mergeCell ref="U14:W14"/>
    <mergeCell ref="D28:W28"/>
    <mergeCell ref="O14:Q14"/>
    <mergeCell ref="R14:T14"/>
    <mergeCell ref="X28:Y28"/>
    <mergeCell ref="AE14:AF14"/>
    <mergeCell ref="R15:T15"/>
    <mergeCell ref="X19:Y19"/>
    <mergeCell ref="AE19:AF19"/>
    <mergeCell ref="X20:Y20"/>
    <mergeCell ref="AE20:AF20"/>
    <mergeCell ref="X14:Y14"/>
    <mergeCell ref="AE16:AF16"/>
    <mergeCell ref="AE17:AF17"/>
    <mergeCell ref="AA14:AB14"/>
    <mergeCell ref="X29:Y29"/>
    <mergeCell ref="D29:W29"/>
    <mergeCell ref="X23:Y23"/>
    <mergeCell ref="F14:G14"/>
    <mergeCell ref="H14:N14"/>
    <mergeCell ref="AA26:AB26"/>
    <mergeCell ref="Z4:AB5"/>
    <mergeCell ref="Z6:AB8"/>
    <mergeCell ref="AA16:AB16"/>
    <mergeCell ref="AA17:AB17"/>
    <mergeCell ref="AD11:AF11"/>
    <mergeCell ref="X17:Y17"/>
    <mergeCell ref="X16:Y16"/>
    <mergeCell ref="X15:Y15"/>
    <mergeCell ref="AC6:AD8"/>
    <mergeCell ref="AE6:AE8"/>
    <mergeCell ref="AA27:AB27"/>
    <mergeCell ref="AA28:AB28"/>
    <mergeCell ref="AA18:AB18"/>
    <mergeCell ref="AA19:AB19"/>
    <mergeCell ref="AA20:AB20"/>
    <mergeCell ref="AA21:AB21"/>
    <mergeCell ref="AA22:AB22"/>
    <mergeCell ref="AA23:AB23"/>
  </mergeCells>
  <dataValidations count="1">
    <dataValidation type="list" allowBlank="1" showInputMessage="1" showErrorMessage="1" sqref="T9:V9">
      <formula1>"有,無"</formula1>
    </dataValidation>
  </dataValidations>
  <printOptions/>
  <pageMargins left="0.5905511811023623" right="0.1968503937007874" top="0.7086614173228347" bottom="0.2362204724409449" header="0.2362204724409449" footer="0.1968503937007874"/>
  <pageSetup horizontalDpi="600" verticalDpi="600" orientation="landscape" paperSize="9" scale="65" r:id="rId4"/>
  <drawing r:id="rId3"/>
  <legacyDrawing r:id="rId2"/>
</worksheet>
</file>

<file path=xl/worksheets/sheet4.xml><?xml version="1.0" encoding="utf-8"?>
<worksheet xmlns="http://schemas.openxmlformats.org/spreadsheetml/2006/main" xmlns:r="http://schemas.openxmlformats.org/officeDocument/2006/relationships">
  <dimension ref="B2:E48"/>
  <sheetViews>
    <sheetView zoomScalePageLayoutView="0" workbookViewId="0" topLeftCell="A37">
      <selection activeCell="B3" sqref="B3"/>
    </sheetView>
  </sheetViews>
  <sheetFormatPr defaultColWidth="9.140625" defaultRowHeight="15"/>
  <cols>
    <col min="2" max="3" width="9.00390625" style="0" customWidth="1"/>
    <col min="4" max="4" width="19.57421875" style="103" customWidth="1"/>
    <col min="5" max="5" width="14.421875" style="105" customWidth="1"/>
  </cols>
  <sheetData>
    <row r="2" spans="2:5" ht="13.5">
      <c r="B2" t="s">
        <v>198</v>
      </c>
      <c r="C2" t="s">
        <v>199</v>
      </c>
      <c r="D2" s="105" t="s">
        <v>201</v>
      </c>
      <c r="E2" s="105" t="s">
        <v>234</v>
      </c>
    </row>
    <row r="3" spans="2:5" ht="13.5">
      <c r="B3" t="s">
        <v>248</v>
      </c>
      <c r="C3" t="s">
        <v>247</v>
      </c>
      <c r="D3" s="104" t="s">
        <v>262</v>
      </c>
      <c r="E3" s="104">
        <v>36433</v>
      </c>
    </row>
    <row r="4" spans="2:5" ht="13.5">
      <c r="B4" t="s">
        <v>247</v>
      </c>
      <c r="C4" t="s">
        <v>246</v>
      </c>
      <c r="D4" s="104" t="s">
        <v>261</v>
      </c>
      <c r="E4" s="104">
        <v>36616</v>
      </c>
    </row>
    <row r="5" spans="2:5" ht="13.5">
      <c r="B5" t="s">
        <v>246</v>
      </c>
      <c r="C5" t="s">
        <v>245</v>
      </c>
      <c r="D5" s="104" t="s">
        <v>260</v>
      </c>
      <c r="E5" s="104">
        <v>36799</v>
      </c>
    </row>
    <row r="6" spans="2:5" ht="13.5">
      <c r="B6" t="s">
        <v>245</v>
      </c>
      <c r="C6" t="s">
        <v>244</v>
      </c>
      <c r="D6" s="104" t="s">
        <v>259</v>
      </c>
      <c r="E6" s="104">
        <v>36981</v>
      </c>
    </row>
    <row r="7" spans="2:5" ht="13.5">
      <c r="B7" t="s">
        <v>244</v>
      </c>
      <c r="C7" t="s">
        <v>243</v>
      </c>
      <c r="D7" s="104" t="s">
        <v>258</v>
      </c>
      <c r="E7" s="104">
        <v>37164</v>
      </c>
    </row>
    <row r="8" spans="2:5" ht="13.5">
      <c r="B8" t="s">
        <v>243</v>
      </c>
      <c r="C8" t="s">
        <v>242</v>
      </c>
      <c r="D8" s="104" t="s">
        <v>257</v>
      </c>
      <c r="E8" s="104">
        <v>37346</v>
      </c>
    </row>
    <row r="9" spans="2:5" ht="13.5">
      <c r="B9" t="s">
        <v>242</v>
      </c>
      <c r="C9" t="s">
        <v>241</v>
      </c>
      <c r="D9" s="104" t="s">
        <v>256</v>
      </c>
      <c r="E9" s="104">
        <v>37529</v>
      </c>
    </row>
    <row r="10" spans="2:5" ht="13.5">
      <c r="B10" t="s">
        <v>241</v>
      </c>
      <c r="C10" t="s">
        <v>240</v>
      </c>
      <c r="D10" s="104" t="s">
        <v>255</v>
      </c>
      <c r="E10" s="104">
        <v>37711</v>
      </c>
    </row>
    <row r="11" spans="2:5" ht="13.5">
      <c r="B11" t="s">
        <v>240</v>
      </c>
      <c r="C11" t="s">
        <v>239</v>
      </c>
      <c r="D11" s="104" t="s">
        <v>254</v>
      </c>
      <c r="E11" s="104">
        <v>37894</v>
      </c>
    </row>
    <row r="12" spans="2:5" ht="13.5">
      <c r="B12" t="s">
        <v>239</v>
      </c>
      <c r="C12" t="s">
        <v>238</v>
      </c>
      <c r="D12" s="104" t="s">
        <v>253</v>
      </c>
      <c r="E12" s="104">
        <v>38077</v>
      </c>
    </row>
    <row r="13" spans="2:5" ht="13.5">
      <c r="B13" t="s">
        <v>238</v>
      </c>
      <c r="C13" t="s">
        <v>237</v>
      </c>
      <c r="D13" s="104" t="s">
        <v>252</v>
      </c>
      <c r="E13" s="104">
        <v>38260</v>
      </c>
    </row>
    <row r="14" spans="2:5" ht="13.5">
      <c r="B14" t="s">
        <v>237</v>
      </c>
      <c r="C14" t="s">
        <v>236</v>
      </c>
      <c r="D14" s="104" t="s">
        <v>251</v>
      </c>
      <c r="E14" s="104">
        <v>38442</v>
      </c>
    </row>
    <row r="15" spans="2:5" ht="13.5">
      <c r="B15" t="s">
        <v>236</v>
      </c>
      <c r="C15" t="s">
        <v>235</v>
      </c>
      <c r="D15" s="104" t="s">
        <v>250</v>
      </c>
      <c r="E15" s="104">
        <v>38625</v>
      </c>
    </row>
    <row r="16" spans="2:5" ht="13.5">
      <c r="B16" t="s">
        <v>235</v>
      </c>
      <c r="C16" t="s">
        <v>167</v>
      </c>
      <c r="D16" s="104" t="s">
        <v>249</v>
      </c>
      <c r="E16" s="104">
        <v>38807</v>
      </c>
    </row>
    <row r="17" spans="2:5" ht="13.5">
      <c r="B17" t="s">
        <v>167</v>
      </c>
      <c r="C17" t="s">
        <v>168</v>
      </c>
      <c r="D17" s="104" t="s">
        <v>202</v>
      </c>
      <c r="E17" s="104">
        <v>38990</v>
      </c>
    </row>
    <row r="18" spans="2:5" ht="13.5">
      <c r="B18" t="s">
        <v>168</v>
      </c>
      <c r="C18" t="s">
        <v>169</v>
      </c>
      <c r="D18" s="103" t="s">
        <v>203</v>
      </c>
      <c r="E18" s="104">
        <v>39172</v>
      </c>
    </row>
    <row r="19" spans="2:5" ht="13.5">
      <c r="B19" t="s">
        <v>169</v>
      </c>
      <c r="C19" t="s">
        <v>170</v>
      </c>
      <c r="D19" s="104" t="s">
        <v>204</v>
      </c>
      <c r="E19" s="104">
        <v>39355</v>
      </c>
    </row>
    <row r="20" spans="2:5" ht="13.5">
      <c r="B20" t="s">
        <v>170</v>
      </c>
      <c r="C20" t="s">
        <v>164</v>
      </c>
      <c r="D20" s="103" t="s">
        <v>205</v>
      </c>
      <c r="E20" s="104">
        <v>39538</v>
      </c>
    </row>
    <row r="21" spans="2:5" ht="13.5">
      <c r="B21" t="s">
        <v>164</v>
      </c>
      <c r="C21" t="s">
        <v>171</v>
      </c>
      <c r="D21" s="104" t="s">
        <v>206</v>
      </c>
      <c r="E21" s="104">
        <v>39721</v>
      </c>
    </row>
    <row r="22" spans="2:5" ht="13.5">
      <c r="B22" t="s">
        <v>171</v>
      </c>
      <c r="C22" t="s">
        <v>172</v>
      </c>
      <c r="D22" s="103" t="s">
        <v>207</v>
      </c>
      <c r="E22" s="104">
        <v>39903</v>
      </c>
    </row>
    <row r="23" spans="2:5" ht="13.5">
      <c r="B23" t="s">
        <v>172</v>
      </c>
      <c r="C23" t="s">
        <v>173</v>
      </c>
      <c r="D23" s="104" t="s">
        <v>208</v>
      </c>
      <c r="E23" s="104">
        <v>40086</v>
      </c>
    </row>
    <row r="24" spans="2:5" ht="13.5">
      <c r="B24" t="s">
        <v>173</v>
      </c>
      <c r="C24" t="s">
        <v>174</v>
      </c>
      <c r="D24" s="103" t="s">
        <v>209</v>
      </c>
      <c r="E24" s="104">
        <v>40268</v>
      </c>
    </row>
    <row r="25" spans="2:5" ht="13.5">
      <c r="B25" t="s">
        <v>174</v>
      </c>
      <c r="C25" t="s">
        <v>175</v>
      </c>
      <c r="D25" s="104" t="s">
        <v>210</v>
      </c>
      <c r="E25" s="104">
        <v>40451</v>
      </c>
    </row>
    <row r="26" spans="2:5" ht="13.5">
      <c r="B26" t="s">
        <v>175</v>
      </c>
      <c r="C26" t="s">
        <v>176</v>
      </c>
      <c r="D26" s="103" t="s">
        <v>211</v>
      </c>
      <c r="E26" s="104">
        <v>40633</v>
      </c>
    </row>
    <row r="27" spans="2:5" ht="13.5">
      <c r="B27" t="s">
        <v>176</v>
      </c>
      <c r="C27" t="s">
        <v>177</v>
      </c>
      <c r="D27" s="104" t="s">
        <v>212</v>
      </c>
      <c r="E27" s="104">
        <v>40816</v>
      </c>
    </row>
    <row r="28" spans="2:5" ht="13.5">
      <c r="B28" t="s">
        <v>177</v>
      </c>
      <c r="C28" t="s">
        <v>178</v>
      </c>
      <c r="D28" s="103" t="s">
        <v>213</v>
      </c>
      <c r="E28" s="104">
        <v>40999</v>
      </c>
    </row>
    <row r="29" spans="2:5" ht="13.5">
      <c r="B29" t="s">
        <v>178</v>
      </c>
      <c r="C29" t="s">
        <v>179</v>
      </c>
      <c r="D29" s="104" t="s">
        <v>214</v>
      </c>
      <c r="E29" s="104">
        <v>41182</v>
      </c>
    </row>
    <row r="30" spans="2:5" ht="13.5">
      <c r="B30" t="s">
        <v>179</v>
      </c>
      <c r="C30" t="s">
        <v>180</v>
      </c>
      <c r="D30" s="103" t="s">
        <v>215</v>
      </c>
      <c r="E30" s="104">
        <v>41364</v>
      </c>
    </row>
    <row r="31" spans="2:5" ht="13.5">
      <c r="B31" t="s">
        <v>180</v>
      </c>
      <c r="C31" t="s">
        <v>181</v>
      </c>
      <c r="D31" s="104" t="s">
        <v>216</v>
      </c>
      <c r="E31" s="104">
        <v>41547</v>
      </c>
    </row>
    <row r="32" spans="2:5" ht="13.5">
      <c r="B32" t="s">
        <v>181</v>
      </c>
      <c r="C32" t="s">
        <v>182</v>
      </c>
      <c r="D32" s="103" t="s">
        <v>217</v>
      </c>
      <c r="E32" s="104">
        <v>41729</v>
      </c>
    </row>
    <row r="33" spans="2:5" ht="13.5">
      <c r="B33" t="s">
        <v>182</v>
      </c>
      <c r="C33" t="s">
        <v>183</v>
      </c>
      <c r="D33" s="104" t="s">
        <v>218</v>
      </c>
      <c r="E33" s="104">
        <v>41912</v>
      </c>
    </row>
    <row r="34" spans="2:5" ht="13.5">
      <c r="B34" t="s">
        <v>183</v>
      </c>
      <c r="C34" t="s">
        <v>184</v>
      </c>
      <c r="D34" s="103" t="s">
        <v>219</v>
      </c>
      <c r="E34" s="104">
        <v>42094</v>
      </c>
    </row>
    <row r="35" spans="2:5" ht="13.5">
      <c r="B35" t="s">
        <v>184</v>
      </c>
      <c r="C35" t="s">
        <v>185</v>
      </c>
      <c r="D35" s="104" t="s">
        <v>220</v>
      </c>
      <c r="E35" s="104">
        <v>42277</v>
      </c>
    </row>
    <row r="36" spans="2:5" ht="13.5">
      <c r="B36" t="s">
        <v>185</v>
      </c>
      <c r="C36" t="s">
        <v>186</v>
      </c>
      <c r="D36" s="103" t="s">
        <v>221</v>
      </c>
      <c r="E36" s="104">
        <v>42460</v>
      </c>
    </row>
    <row r="37" spans="2:5" ht="13.5">
      <c r="B37" t="s">
        <v>186</v>
      </c>
      <c r="C37" t="s">
        <v>187</v>
      </c>
      <c r="D37" s="104" t="s">
        <v>222</v>
      </c>
      <c r="E37" s="104">
        <v>42643</v>
      </c>
    </row>
    <row r="38" spans="2:5" ht="13.5">
      <c r="B38" t="s">
        <v>187</v>
      </c>
      <c r="C38" t="s">
        <v>188</v>
      </c>
      <c r="D38" s="103" t="s">
        <v>223</v>
      </c>
      <c r="E38" s="104">
        <v>42825</v>
      </c>
    </row>
    <row r="39" spans="2:5" ht="13.5">
      <c r="B39" t="s">
        <v>188</v>
      </c>
      <c r="C39" t="s">
        <v>189</v>
      </c>
      <c r="D39" s="104" t="s">
        <v>224</v>
      </c>
      <c r="E39" s="104">
        <v>43008</v>
      </c>
    </row>
    <row r="40" spans="2:5" ht="13.5">
      <c r="B40" t="s">
        <v>189</v>
      </c>
      <c r="C40" t="s">
        <v>190</v>
      </c>
      <c r="D40" s="103" t="s">
        <v>225</v>
      </c>
      <c r="E40" s="104">
        <v>43190</v>
      </c>
    </row>
    <row r="41" spans="2:5" ht="13.5">
      <c r="B41" t="s">
        <v>190</v>
      </c>
      <c r="C41" t="s">
        <v>191</v>
      </c>
      <c r="D41" s="104" t="s">
        <v>226</v>
      </c>
      <c r="E41" s="104">
        <v>43373</v>
      </c>
    </row>
    <row r="42" spans="2:5" ht="13.5">
      <c r="B42" t="s">
        <v>191</v>
      </c>
      <c r="C42" t="s">
        <v>192</v>
      </c>
      <c r="D42" s="103" t="s">
        <v>227</v>
      </c>
      <c r="E42" s="104">
        <v>43555</v>
      </c>
    </row>
    <row r="43" spans="2:5" ht="13.5">
      <c r="B43" t="s">
        <v>192</v>
      </c>
      <c r="C43" t="s">
        <v>193</v>
      </c>
      <c r="D43" s="104" t="s">
        <v>228</v>
      </c>
      <c r="E43" s="104">
        <v>43738</v>
      </c>
    </row>
    <row r="44" spans="2:5" ht="13.5">
      <c r="B44" t="s">
        <v>193</v>
      </c>
      <c r="C44" t="s">
        <v>194</v>
      </c>
      <c r="D44" s="103" t="s">
        <v>229</v>
      </c>
      <c r="E44" s="104">
        <v>43921</v>
      </c>
    </row>
    <row r="45" spans="2:5" ht="13.5">
      <c r="B45" t="s">
        <v>194</v>
      </c>
      <c r="C45" t="s">
        <v>195</v>
      </c>
      <c r="D45" s="104" t="s">
        <v>230</v>
      </c>
      <c r="E45" s="104">
        <v>44104</v>
      </c>
    </row>
    <row r="46" spans="2:5" ht="13.5">
      <c r="B46" t="s">
        <v>195</v>
      </c>
      <c r="C46" t="s">
        <v>196</v>
      </c>
      <c r="D46" s="103" t="s">
        <v>231</v>
      </c>
      <c r="E46" s="104">
        <v>44286</v>
      </c>
    </row>
    <row r="47" spans="2:5" ht="13.5">
      <c r="B47" t="s">
        <v>196</v>
      </c>
      <c r="C47" t="s">
        <v>197</v>
      </c>
      <c r="D47" s="104" t="s">
        <v>232</v>
      </c>
      <c r="E47" s="104">
        <v>44469</v>
      </c>
    </row>
    <row r="48" spans="2:5" ht="13.5">
      <c r="B48" t="s">
        <v>197</v>
      </c>
      <c r="C48" t="s">
        <v>200</v>
      </c>
      <c r="D48" s="103" t="s">
        <v>233</v>
      </c>
      <c r="E48" s="104">
        <v>44651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新潟県</cp:lastModifiedBy>
  <cp:lastPrinted>2013-08-22T06:25:42Z</cp:lastPrinted>
  <dcterms:created xsi:type="dcterms:W3CDTF">2008-09-17T09:32:48Z</dcterms:created>
  <dcterms:modified xsi:type="dcterms:W3CDTF">2013-10-08T07:05:36Z</dcterms:modified>
  <cp:category/>
  <cp:version/>
  <cp:contentType/>
  <cp:contentStatus/>
</cp:coreProperties>
</file>